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елопроизв4\Desktop\"/>
    </mc:Choice>
  </mc:AlternateContent>
  <bookViews>
    <workbookView xWindow="0" yWindow="0" windowWidth="28800" windowHeight="123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37" i="1" l="1"/>
  <c r="F136" i="1"/>
  <c r="F135" i="1"/>
  <c r="F133" i="1"/>
  <c r="F132" i="1"/>
  <c r="F131" i="1"/>
  <c r="F138" i="1" s="1"/>
  <c r="F130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27" i="1" s="1"/>
  <c r="F111" i="1"/>
  <c r="F109" i="1"/>
  <c r="F108" i="1"/>
  <c r="F104" i="1"/>
  <c r="F103" i="1"/>
  <c r="F102" i="1"/>
  <c r="F101" i="1"/>
  <c r="F100" i="1"/>
  <c r="F99" i="1"/>
  <c r="F98" i="1"/>
  <c r="F97" i="1"/>
  <c r="F96" i="1"/>
  <c r="F95" i="1"/>
  <c r="F94" i="1"/>
  <c r="F93" i="1"/>
  <c r="F106" i="1" s="1"/>
  <c r="F92" i="1"/>
  <c r="F89" i="1"/>
  <c r="F88" i="1"/>
  <c r="F87" i="1"/>
  <c r="F86" i="1"/>
  <c r="F85" i="1"/>
  <c r="F84" i="1"/>
  <c r="F90" i="1" s="1"/>
  <c r="F147" i="1" s="1"/>
  <c r="F83" i="1"/>
  <c r="F80" i="1"/>
  <c r="F79" i="1"/>
  <c r="F81" i="1" s="1"/>
  <c r="F76" i="1"/>
  <c r="F75" i="1"/>
  <c r="F77" i="1" s="1"/>
  <c r="F72" i="1"/>
  <c r="F71" i="1"/>
  <c r="F70" i="1"/>
  <c r="F69" i="1"/>
  <c r="F73" i="1" s="1"/>
  <c r="F66" i="1"/>
  <c r="F65" i="1"/>
  <c r="F64" i="1"/>
  <c r="F63" i="1"/>
  <c r="F62" i="1"/>
  <c r="F61" i="1"/>
  <c r="F67" i="1" s="1"/>
  <c r="F57" i="1"/>
  <c r="F56" i="1"/>
  <c r="F55" i="1"/>
  <c r="F53" i="1"/>
  <c r="F52" i="1"/>
  <c r="F51" i="1"/>
  <c r="F50" i="1"/>
  <c r="F49" i="1"/>
  <c r="F48" i="1"/>
  <c r="F47" i="1"/>
  <c r="F58" i="1" s="1"/>
  <c r="F43" i="1"/>
  <c r="F42" i="1"/>
  <c r="F41" i="1"/>
  <c r="F40" i="1"/>
  <c r="F39" i="1"/>
  <c r="F37" i="1"/>
  <c r="F36" i="1"/>
  <c r="F35" i="1"/>
  <c r="F34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F44" i="1" s="1"/>
  <c r="F148" i="1" s="1"/>
  <c r="F144" i="1" l="1"/>
  <c r="F149" i="1" s="1"/>
</calcChain>
</file>

<file path=xl/sharedStrings.xml><?xml version="1.0" encoding="utf-8"?>
<sst xmlns="http://schemas.openxmlformats.org/spreadsheetml/2006/main" count="398" uniqueCount="315">
  <si>
    <t>Анкета к протоколу общего собрания собственников помещений в многоквартирном доме</t>
  </si>
  <si>
    <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№204А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ул.Никольская</t>
    </r>
    <r>
      <rPr>
        <b/>
        <sz val="16"/>
        <color rgb="FF000000"/>
        <rFont val="Times New Roman"/>
        <charset val="204"/>
      </rPr>
      <t xml:space="preserve"> в </t>
    </r>
    <r>
      <rPr>
        <b/>
        <u/>
        <sz val="16"/>
        <color rgb="FF000000"/>
        <rFont val="Times New Roman"/>
        <charset val="204"/>
      </rPr>
      <t>г.Валуйки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</si>
  <si>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</si>
  <si>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</si>
  <si>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</si>
  <si>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</si>
  <si>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</si>
  <si>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</si>
  <si>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</si>
  <si>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</si>
  <si>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</si>
  <si>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</si>
  <si>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</si>
  <si>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</si>
  <si>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</si>
  <si>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</si>
  <si>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</si>
  <si>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</si>
  <si>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</si>
  <si>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</si>
  <si>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</si>
  <si>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</si>
  <si>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</si>
  <si>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</si>
  <si>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</si>
  <si>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</si>
  <si>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</si>
  <si>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</si>
  <si>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</si>
  <si>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</si>
  <si>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</si>
  <si>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</si>
  <si>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</si>
  <si>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</si>
  <si>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</si>
  <si>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</si>
  <si>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</si>
  <si>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</si>
  <si>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</si>
  <si>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</si>
  <si>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</si>
  <si>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</si>
  <si>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</si>
  <si>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</si>
  <si>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</si>
  <si>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</si>
  <si>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</si>
  <si>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</si>
  <si>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</si>
  <si>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</si>
  <si>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</si>
  <si>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</si>
  <si>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</si>
  <si>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</si>
  <si>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</si>
  <si>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</si>
  <si>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</si>
  <si>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</si>
  <si>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</si>
  <si>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</si>
  <si>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</si>
  <si>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</si>
  <si>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</si>
  <si>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</si>
  <si>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</si>
  <si>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</si>
  <si>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</si>
  <si>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</si>
  <si>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</si>
  <si>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</si>
  <si>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</si>
  <si>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</si>
  <si>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</si>
  <si>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</si>
  <si>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</si>
  <si>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</si>
  <si>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</si>
  <si>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</si>
  <si>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</si>
  <si>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</si>
  <si>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</si>
  <si>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</si>
  <si>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</si>
  <si>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</si>
  <si>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</si>
  <si>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</si>
  <si>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</si>
  <si>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</si>
  <si>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</si>
  <si>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</si>
  <si>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</si>
  <si>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</si>
  <si>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</si>
  <si>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</si>
  <si>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</si>
  <si>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</si>
  <si>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</si>
  <si>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</si>
  <si>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</si>
  <si>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</si>
  <si>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</si>
  <si>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</si>
  <si>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</si>
  <si>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</si>
  <si>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</si>
  <si>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</si>
  <si>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</si>
  <si>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</si>
  <si>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</si>
  <si>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</si>
  <si>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</si>
  <si>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</si>
  <si>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</si>
  <si>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</si>
  <si>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</si>
  <si>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</si>
  <si>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</si>
  <si>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</si>
  <si>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</si>
  <si>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</si>
  <si>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</si>
  <si>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</si>
  <si>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</si>
  <si>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</si>
  <si>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</si>
  <si>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</si>
  <si>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</si>
  <si>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</si>
  <si>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</si>
  <si>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</si>
  <si>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</si>
  <si>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</si>
  <si>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</si>
  <si>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</si>
  <si>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</si>
  <si>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</si>
  <si>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</si>
  <si>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</si>
  <si>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</si>
  <si>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</si>
  <si>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</si>
  <si>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</si>
  <si>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</si>
  <si>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</si>
  <si>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</si>
  <si>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</si>
  <si>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</si>
  <si>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</si>
  <si>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</si>
  <si>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</si>
  <si>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</si>
  <si>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</si>
  <si>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</si>
  <si>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</si>
  <si>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</si>
  <si>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</si>
  <si>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</si>
  <si>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</si>
  <si>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</si>
  <si>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</si>
  <si>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</si>
  <si>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</si>
  <si>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</si>
  <si>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</si>
  <si>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</si>
  <si>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</si>
  <si>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</si>
  <si>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</si>
  <si>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</si>
  <si>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</si>
  <si>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</si>
  <si>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</si>
  <si>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</si>
  <si>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</si>
  <si>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</si>
  <si>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</si>
  <si>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</si>
  <si>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</si>
  <si>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</si>
  <si>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</si>
  <si>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</si>
  <si>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</si>
  <si>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</si>
  <si>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</si>
  <si>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</si>
  <si>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</si>
  <si>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</si>
  <si>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</si>
  <si>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</si>
  <si>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</si>
  <si>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</si>
  <si>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</si>
  <si>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</si>
  <si>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</si>
  <si>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</si>
  <si>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</si>
  <si>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</si>
  <si>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</si>
  <si>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</si>
  <si>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</si>
  <si>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</si>
  <si>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</si>
  <si>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</si>
  <si>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</si>
  <si>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</si>
  <si>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</si>
  <si>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</si>
  <si>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</si>
  <si>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</si>
  <si>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</si>
  <si>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</si>
  <si>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</si>
  <si>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</si>
  <si>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</si>
  <si>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</si>
  <si>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</si>
  <si>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</si>
  <si>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</si>
  <si>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</si>
  <si>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</si>
  <si>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</si>
  <si>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</si>
  <si>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</si>
  <si>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</si>
  <si>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</si>
  <si>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</si>
  <si>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</si>
  <si>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</si>
  <si>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</si>
  <si>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</si>
  <si>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</si>
  <si>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</si>
  <si>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</si>
  <si>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</si>
  <si>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</si>
  <si>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</si>
  <si>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</si>
  <si>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</si>
  <si>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</si>
  <si>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</si>
  <si>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</si>
  <si>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</si>
  <si>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</si>
  <si>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</si>
  <si>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</si>
  <si>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</si>
  <si>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</si>
  <si>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</si>
  <si>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</si>
  <si>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</si>
  <si>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</si>
  <si>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</si>
  <si>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</si>
  <si>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</si>
  <si>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</si>
  <si>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</si>
  <si>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</si>
  <si>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</si>
  <si>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</si>
  <si>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</si>
  <si>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</si>
  <si>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</si>
  <si>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</si>
  <si>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</si>
  <si>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</si>
  <si>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</si>
  <si>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</si>
  <si>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</si>
  <si>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</si>
  <si>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</si>
  <si>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</si>
  <si>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</si>
  <si>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</si>
  <si>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</si>
  <si>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</si>
  <si>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</si>
  <si>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</si>
  <si>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</si>
  <si>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</si>
  <si>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</si>
  <si>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</si>
  <si>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</si>
  <si>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</si>
  <si>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</si>
  <si>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</si>
  <si>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</si>
  <si>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</si>
  <si>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</si>
  <si>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</si>
  <si>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</si>
  <si>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</si>
  <si>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</si>
  <si>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</si>
  <si>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</si>
  <si>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</si>
  <si>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</si>
  <si>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</si>
  <si>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</si>
  <si>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</si>
  <si>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</si>
  <si>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</si>
  <si>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</si>
  <si>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</si>
  <si>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</si>
  <si>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</si>
  <si>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</si>
  <si>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</si>
  <si>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</si>
  <si>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</si>
  <si>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</si>
  <si>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</si>
  <si>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</si>
  <si>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</si>
  <si>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</si>
  <si>
    <t>Приложение № 3 
к постановлению администрации         Валуйского муниципального округа от"28" октября 2025 г. № 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</si>
</sst>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b/>
      <sz val="16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10" fillId="2" borderId="2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4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3" fontId="10" fillId="2" borderId="2" xfId="0" applyNumberFormat="1" applyFont="1" applyFill="1" applyBorder="1" applyAlignment="1">
      <alignment horizontal="center" vertical="center"/>
    </xf>
    <xf numFmtId="4" fontId="10" fillId="0" borderId="2" xfId="0" applyNumberFormat="1" applyFont="1" applyBorder="1" applyAlignment="1" applyProtection="1">
      <alignment horizontal="center" vertical="center"/>
      <protection locked="0"/>
    </xf>
    <xf numFmtId="4" fontId="10" fillId="0" borderId="2" xfId="0" applyNumberFormat="1" applyFont="1" applyBorder="1" applyAlignment="1">
      <alignment horizontal="center" vertical="center"/>
    </xf>
    <xf numFmtId="16" fontId="9" fillId="2" borderId="2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4" fontId="9" fillId="2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4" fontId="18" fillId="0" borderId="0" xfId="1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3" fontId="10" fillId="0" borderId="3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3" fontId="10" fillId="0" borderId="7" xfId="0" applyNumberFormat="1" applyFont="1" applyBorder="1" applyAlignment="1">
      <alignment horizontal="center" vertical="center" wrapText="1"/>
    </xf>
    <xf numFmtId="17" fontId="7" fillId="0" borderId="3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" fontId="10" fillId="2" borderId="3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3" fontId="10" fillId="2" borderId="7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1"/>
  <sheetViews>
    <sheetView tabSelected="1" view="pageBreakPreview" zoomScale="55" zoomScaleNormal="70" workbookViewId="0">
      <selection activeCell="L100" sqref="L100"/>
    </sheetView>
  </sheetViews>
  <sheetFormatPr defaultColWidth="14.5703125" defaultRowHeight="15"/>
  <cols>
    <col min="1" max="1" width="12.140625" style="6" customWidth="1"/>
    <col min="2" max="2" width="82" style="7" customWidth="1"/>
    <col min="3" max="3" width="36.85546875" style="6" customWidth="1"/>
    <col min="4" max="4" width="20.7109375" style="8" customWidth="1"/>
    <col min="5" max="5" width="27.85546875" style="9" customWidth="1"/>
    <col min="6" max="6" width="28.5703125" style="9" customWidth="1"/>
  </cols>
  <sheetData>
    <row r="1" spans="1:7" ht="111" customHeight="1">
      <c r="C1" s="68">
        <v>6</v>
      </c>
      <c r="E1" s="69" t="s">
        <v>314</v>
      </c>
      <c r="F1" s="69"/>
    </row>
    <row r="2" spans="1:7" ht="22.5">
      <c r="A2" s="70" t="s">
        <v>0</v>
      </c>
      <c r="B2" s="70"/>
      <c r="C2" s="70"/>
      <c r="D2" s="70"/>
      <c r="E2" s="70"/>
      <c r="F2" s="70"/>
    </row>
    <row r="3" spans="1:7" ht="22.5">
      <c r="A3" s="71" t="s">
        <v>1</v>
      </c>
      <c r="B3" s="72"/>
      <c r="C3" s="72"/>
      <c r="D3" s="72"/>
      <c r="E3" s="72"/>
      <c r="F3" s="72"/>
    </row>
    <row r="4" spans="1:7">
      <c r="A4" s="10"/>
      <c r="B4" s="10"/>
      <c r="C4" s="10"/>
    </row>
    <row r="5" spans="1:7">
      <c r="A5" s="11"/>
      <c r="B5" s="12"/>
      <c r="C5" s="11"/>
      <c r="D5" s="13"/>
    </row>
    <row r="6" spans="1:7" ht="101.25">
      <c r="A6" s="79" t="s">
        <v>2</v>
      </c>
      <c r="B6" s="79" t="s">
        <v>3</v>
      </c>
      <c r="C6" s="79" t="s">
        <v>4</v>
      </c>
      <c r="D6" s="15" t="s">
        <v>5</v>
      </c>
      <c r="E6" s="80" t="s">
        <v>6</v>
      </c>
      <c r="F6" s="80" t="s">
        <v>7</v>
      </c>
    </row>
    <row r="7" spans="1:7" ht="40.5">
      <c r="A7" s="79"/>
      <c r="B7" s="79"/>
      <c r="C7" s="79"/>
      <c r="D7" s="15" t="s">
        <v>8</v>
      </c>
      <c r="E7" s="81"/>
      <c r="F7" s="81"/>
    </row>
    <row r="8" spans="1:7" ht="20.25">
      <c r="A8" s="16" t="s">
        <v>9</v>
      </c>
      <c r="B8" s="73" t="s">
        <v>10</v>
      </c>
      <c r="C8" s="74"/>
      <c r="D8" s="74"/>
      <c r="E8" s="74"/>
      <c r="F8" s="75"/>
    </row>
    <row r="9" spans="1:7" ht="40.5" hidden="1">
      <c r="A9" s="17" t="s">
        <v>11</v>
      </c>
      <c r="B9" s="18" t="s">
        <v>12</v>
      </c>
      <c r="C9" s="19" t="s">
        <v>13</v>
      </c>
      <c r="D9" s="76" t="s">
        <v>14</v>
      </c>
      <c r="E9" s="77"/>
      <c r="F9" s="78"/>
    </row>
    <row r="10" spans="1:7" ht="40.5" hidden="1">
      <c r="A10" s="20" t="s">
        <v>15</v>
      </c>
      <c r="B10" s="18" t="s">
        <v>16</v>
      </c>
      <c r="C10" s="19" t="s">
        <v>13</v>
      </c>
      <c r="D10" s="21">
        <v>5355</v>
      </c>
      <c r="E10" s="22"/>
      <c r="F10" s="23">
        <f>E10*D10</f>
        <v>0</v>
      </c>
    </row>
    <row r="11" spans="1:7" s="1" customFormat="1" ht="40.5" hidden="1">
      <c r="A11" s="20" t="s">
        <v>17</v>
      </c>
      <c r="B11" s="18" t="s">
        <v>18</v>
      </c>
      <c r="C11" s="19" t="s">
        <v>13</v>
      </c>
      <c r="D11" s="21">
        <v>1607</v>
      </c>
      <c r="E11" s="22"/>
      <c r="F11" s="23">
        <f t="shared" ref="F11:F13" si="0">E11*D11</f>
        <v>0</v>
      </c>
    </row>
    <row r="12" spans="1:7" ht="40.5" hidden="1">
      <c r="A12" s="20" t="s">
        <v>19</v>
      </c>
      <c r="B12" s="18" t="s">
        <v>20</v>
      </c>
      <c r="C12" s="19" t="s">
        <v>13</v>
      </c>
      <c r="D12" s="21">
        <v>780</v>
      </c>
      <c r="E12" s="22"/>
      <c r="F12" s="23">
        <f t="shared" si="0"/>
        <v>0</v>
      </c>
    </row>
    <row r="13" spans="1:7" ht="40.5" hidden="1">
      <c r="A13" s="20" t="s">
        <v>21</v>
      </c>
      <c r="B13" s="18" t="s">
        <v>22</v>
      </c>
      <c r="C13" s="19" t="s">
        <v>13</v>
      </c>
      <c r="D13" s="21">
        <v>9307</v>
      </c>
      <c r="E13" s="22"/>
      <c r="F13" s="23">
        <f t="shared" si="0"/>
        <v>0</v>
      </c>
      <c r="G13" s="24"/>
    </row>
    <row r="14" spans="1:7" ht="40.5" hidden="1">
      <c r="A14" s="25" t="s">
        <v>23</v>
      </c>
      <c r="B14" s="26" t="s">
        <v>24</v>
      </c>
      <c r="C14" s="27" t="s">
        <v>13</v>
      </c>
      <c r="D14" s="76" t="s">
        <v>14</v>
      </c>
      <c r="E14" s="77"/>
      <c r="F14" s="78"/>
      <c r="G14" s="24"/>
    </row>
    <row r="15" spans="1:7" ht="40.5" hidden="1">
      <c r="A15" s="20" t="s">
        <v>25</v>
      </c>
      <c r="B15" s="18" t="s">
        <v>26</v>
      </c>
      <c r="C15" s="19" t="s">
        <v>27</v>
      </c>
      <c r="D15" s="21">
        <v>1594</v>
      </c>
      <c r="E15" s="22"/>
      <c r="F15" s="23">
        <f>E15*D15</f>
        <v>0</v>
      </c>
    </row>
    <row r="16" spans="1:7" s="1" customFormat="1" ht="20.25" hidden="1">
      <c r="A16" s="20" t="s">
        <v>28</v>
      </c>
      <c r="B16" s="18" t="s">
        <v>29</v>
      </c>
      <c r="C16" s="19" t="s">
        <v>30</v>
      </c>
      <c r="D16" s="21">
        <v>8623</v>
      </c>
      <c r="E16" s="22"/>
      <c r="F16" s="23">
        <f t="shared" ref="F16:F37" si="1">E16*D16</f>
        <v>0</v>
      </c>
    </row>
    <row r="17" spans="1:7" s="1" customFormat="1" ht="60.75" hidden="1">
      <c r="A17" s="20" t="s">
        <v>31</v>
      </c>
      <c r="B17" s="18" t="s">
        <v>32</v>
      </c>
      <c r="C17" s="19" t="s">
        <v>33</v>
      </c>
      <c r="D17" s="21">
        <v>27332</v>
      </c>
      <c r="E17" s="22"/>
      <c r="F17" s="23">
        <f t="shared" si="1"/>
        <v>0</v>
      </c>
    </row>
    <row r="18" spans="1:7" s="1" customFormat="1" ht="40.5" hidden="1">
      <c r="A18" s="20" t="s">
        <v>34</v>
      </c>
      <c r="B18" s="18" t="s">
        <v>35</v>
      </c>
      <c r="C18" s="19" t="s">
        <v>33</v>
      </c>
      <c r="D18" s="21">
        <v>26264</v>
      </c>
      <c r="E18" s="22"/>
      <c r="F18" s="23">
        <f t="shared" si="1"/>
        <v>0</v>
      </c>
    </row>
    <row r="19" spans="1:7" s="1" customFormat="1" ht="60.75" hidden="1">
      <c r="A19" s="20" t="s">
        <v>36</v>
      </c>
      <c r="B19" s="18" t="s">
        <v>37</v>
      </c>
      <c r="C19" s="19" t="s">
        <v>38</v>
      </c>
      <c r="D19" s="21">
        <v>20690</v>
      </c>
      <c r="E19" s="22"/>
      <c r="F19" s="23">
        <f t="shared" si="1"/>
        <v>0</v>
      </c>
    </row>
    <row r="20" spans="1:7" s="1" customFormat="1" ht="60.75" hidden="1">
      <c r="A20" s="20" t="s">
        <v>39</v>
      </c>
      <c r="B20" s="18" t="s">
        <v>40</v>
      </c>
      <c r="C20" s="19" t="s">
        <v>38</v>
      </c>
      <c r="D20" s="21">
        <v>17852</v>
      </c>
      <c r="E20" s="22"/>
      <c r="F20" s="23">
        <f t="shared" si="1"/>
        <v>0</v>
      </c>
    </row>
    <row r="21" spans="1:7" s="1" customFormat="1" ht="40.5">
      <c r="A21" s="20" t="s">
        <v>41</v>
      </c>
      <c r="B21" s="18" t="s">
        <v>42</v>
      </c>
      <c r="C21" s="19" t="s">
        <v>43</v>
      </c>
      <c r="D21" s="21">
        <v>23402</v>
      </c>
      <c r="E21" s="22">
        <v>3</v>
      </c>
      <c r="F21" s="23">
        <f t="shared" si="1"/>
        <v>70206</v>
      </c>
    </row>
    <row r="22" spans="1:7" s="1" customFormat="1" ht="40.5" hidden="1">
      <c r="A22" s="20" t="s">
        <v>44</v>
      </c>
      <c r="B22" s="26" t="s">
        <v>45</v>
      </c>
      <c r="C22" s="27" t="s">
        <v>46</v>
      </c>
      <c r="D22" s="21">
        <v>4328</v>
      </c>
      <c r="E22" s="22"/>
      <c r="F22" s="23">
        <f t="shared" si="1"/>
        <v>0</v>
      </c>
    </row>
    <row r="23" spans="1:7" s="1" customFormat="1" ht="40.5" hidden="1">
      <c r="A23" s="20" t="s">
        <v>47</v>
      </c>
      <c r="B23" s="26" t="s">
        <v>48</v>
      </c>
      <c r="C23" s="27" t="s">
        <v>46</v>
      </c>
      <c r="D23" s="21">
        <v>4761</v>
      </c>
      <c r="E23" s="22"/>
      <c r="F23" s="23">
        <f t="shared" si="1"/>
        <v>0</v>
      </c>
    </row>
    <row r="24" spans="1:7" ht="26.25" hidden="1">
      <c r="A24" s="20" t="s">
        <v>49</v>
      </c>
      <c r="B24" s="26" t="s">
        <v>50</v>
      </c>
      <c r="C24" s="27" t="s">
        <v>51</v>
      </c>
      <c r="D24" s="21">
        <v>1193</v>
      </c>
      <c r="E24" s="22"/>
      <c r="F24" s="23">
        <f t="shared" si="1"/>
        <v>0</v>
      </c>
      <c r="G24" s="28"/>
    </row>
    <row r="25" spans="1:7" ht="26.25" hidden="1">
      <c r="A25" s="20" t="s">
        <v>52</v>
      </c>
      <c r="B25" s="26" t="s">
        <v>53</v>
      </c>
      <c r="C25" s="27" t="s">
        <v>54</v>
      </c>
      <c r="D25" s="21">
        <v>4740</v>
      </c>
      <c r="E25" s="22"/>
      <c r="F25" s="23">
        <f t="shared" si="1"/>
        <v>0</v>
      </c>
      <c r="G25" s="28"/>
    </row>
    <row r="26" spans="1:7" ht="40.5" hidden="1">
      <c r="A26" s="20" t="s">
        <v>55</v>
      </c>
      <c r="B26" s="26" t="s">
        <v>56</v>
      </c>
      <c r="C26" s="27" t="s">
        <v>43</v>
      </c>
      <c r="D26" s="21">
        <v>24067</v>
      </c>
      <c r="E26" s="22"/>
      <c r="F26" s="23">
        <f t="shared" si="1"/>
        <v>0</v>
      </c>
      <c r="G26" s="28"/>
    </row>
    <row r="27" spans="1:7" ht="40.5" hidden="1">
      <c r="A27" s="20" t="s">
        <v>57</v>
      </c>
      <c r="B27" s="26" t="s">
        <v>58</v>
      </c>
      <c r="C27" s="27" t="s">
        <v>43</v>
      </c>
      <c r="D27" s="21">
        <v>9861</v>
      </c>
      <c r="E27" s="22"/>
      <c r="F27" s="23">
        <f t="shared" si="1"/>
        <v>0</v>
      </c>
      <c r="G27" s="24"/>
    </row>
    <row r="28" spans="1:7" ht="81" hidden="1">
      <c r="A28" s="20" t="s">
        <v>59</v>
      </c>
      <c r="B28" s="18" t="s">
        <v>60</v>
      </c>
      <c r="C28" s="19" t="s">
        <v>61</v>
      </c>
      <c r="D28" s="21">
        <v>240463</v>
      </c>
      <c r="E28" s="22"/>
      <c r="F28" s="23">
        <f t="shared" si="1"/>
        <v>0</v>
      </c>
    </row>
    <row r="29" spans="1:7" ht="20.25" hidden="1">
      <c r="A29" s="29" t="s">
        <v>62</v>
      </c>
      <c r="B29" s="18" t="s">
        <v>63</v>
      </c>
      <c r="C29" s="19" t="s">
        <v>61</v>
      </c>
      <c r="D29" s="21">
        <v>38839</v>
      </c>
      <c r="E29" s="22"/>
      <c r="F29" s="23">
        <f t="shared" si="1"/>
        <v>0</v>
      </c>
      <c r="G29" s="24"/>
    </row>
    <row r="30" spans="1:7" ht="60.75" hidden="1">
      <c r="A30" s="29" t="s">
        <v>64</v>
      </c>
      <c r="B30" s="26" t="s">
        <v>65</v>
      </c>
      <c r="C30" s="19" t="s">
        <v>66</v>
      </c>
      <c r="D30" s="21">
        <v>602139</v>
      </c>
      <c r="E30" s="22"/>
      <c r="F30" s="23">
        <f t="shared" si="1"/>
        <v>0</v>
      </c>
      <c r="G30" s="24"/>
    </row>
    <row r="31" spans="1:7" ht="20.25" hidden="1">
      <c r="A31" s="29" t="s">
        <v>67</v>
      </c>
      <c r="B31" s="30" t="s">
        <v>68</v>
      </c>
      <c r="C31" s="29" t="s">
        <v>66</v>
      </c>
      <c r="D31" s="21">
        <v>61669</v>
      </c>
      <c r="E31" s="22"/>
      <c r="F31" s="23">
        <f t="shared" si="1"/>
        <v>0</v>
      </c>
      <c r="G31" s="24"/>
    </row>
    <row r="32" spans="1:7" ht="40.5" hidden="1">
      <c r="A32" s="29" t="s">
        <v>69</v>
      </c>
      <c r="B32" s="30" t="s">
        <v>70</v>
      </c>
      <c r="C32" s="29" t="s">
        <v>66</v>
      </c>
      <c r="D32" s="21">
        <v>59400</v>
      </c>
      <c r="E32" s="22"/>
      <c r="F32" s="23">
        <f t="shared" si="1"/>
        <v>0</v>
      </c>
      <c r="G32" s="24"/>
    </row>
    <row r="33" spans="1:7" s="1" customFormat="1" ht="40.5" hidden="1">
      <c r="A33" s="29" t="s">
        <v>71</v>
      </c>
      <c r="B33" s="18" t="s">
        <v>72</v>
      </c>
      <c r="C33" s="19" t="s">
        <v>13</v>
      </c>
      <c r="D33" s="82" t="s">
        <v>73</v>
      </c>
      <c r="E33" s="83"/>
      <c r="F33" s="84"/>
      <c r="G33" s="31"/>
    </row>
    <row r="34" spans="1:7" ht="40.5" hidden="1">
      <c r="A34" s="29" t="s">
        <v>74</v>
      </c>
      <c r="B34" s="18" t="s">
        <v>75</v>
      </c>
      <c r="C34" s="19" t="s">
        <v>13</v>
      </c>
      <c r="D34" s="21">
        <v>754</v>
      </c>
      <c r="E34" s="22"/>
      <c r="F34" s="23">
        <f t="shared" si="1"/>
        <v>0</v>
      </c>
      <c r="G34" s="32"/>
    </row>
    <row r="35" spans="1:7" ht="40.5" hidden="1">
      <c r="A35" s="29" t="s">
        <v>76</v>
      </c>
      <c r="B35" s="18" t="s">
        <v>77</v>
      </c>
      <c r="C35" s="19" t="s">
        <v>13</v>
      </c>
      <c r="D35" s="21">
        <v>2565</v>
      </c>
      <c r="E35" s="22"/>
      <c r="F35" s="23">
        <f t="shared" si="1"/>
        <v>0</v>
      </c>
    </row>
    <row r="36" spans="1:7" ht="20.25" hidden="1">
      <c r="A36" s="29" t="s">
        <v>78</v>
      </c>
      <c r="B36" s="18" t="s">
        <v>79</v>
      </c>
      <c r="C36" s="27" t="s">
        <v>80</v>
      </c>
      <c r="D36" s="21">
        <v>652</v>
      </c>
      <c r="E36" s="22"/>
      <c r="F36" s="23">
        <f t="shared" si="1"/>
        <v>0</v>
      </c>
    </row>
    <row r="37" spans="1:7" ht="40.5" hidden="1">
      <c r="A37" s="29" t="s">
        <v>81</v>
      </c>
      <c r="B37" s="26" t="s">
        <v>82</v>
      </c>
      <c r="C37" s="27" t="s">
        <v>83</v>
      </c>
      <c r="D37" s="21">
        <v>249</v>
      </c>
      <c r="E37" s="22"/>
      <c r="F37" s="23">
        <f t="shared" si="1"/>
        <v>0</v>
      </c>
    </row>
    <row r="38" spans="1:7" ht="20.25" hidden="1">
      <c r="A38" s="85" t="s">
        <v>84</v>
      </c>
      <c r="B38" s="86"/>
      <c r="C38" s="86"/>
      <c r="D38" s="86"/>
      <c r="E38" s="86"/>
      <c r="F38" s="87"/>
    </row>
    <row r="39" spans="1:7" ht="60.75" hidden="1">
      <c r="A39" s="29" t="s">
        <v>85</v>
      </c>
      <c r="B39" s="18" t="s">
        <v>86</v>
      </c>
      <c r="C39" s="19" t="s">
        <v>87</v>
      </c>
      <c r="D39" s="33">
        <v>4162</v>
      </c>
      <c r="E39" s="34"/>
      <c r="F39" s="35">
        <f>E39*D39</f>
        <v>0</v>
      </c>
    </row>
    <row r="40" spans="1:7" s="1" customFormat="1" ht="40.5" hidden="1">
      <c r="A40" s="29" t="s">
        <v>88</v>
      </c>
      <c r="B40" s="18" t="s">
        <v>89</v>
      </c>
      <c r="C40" s="19" t="s">
        <v>90</v>
      </c>
      <c r="D40" s="33">
        <v>3518</v>
      </c>
      <c r="E40" s="34"/>
      <c r="F40" s="35">
        <f t="shared" ref="F40:F43" si="2">E40*D40</f>
        <v>0</v>
      </c>
    </row>
    <row r="41" spans="1:7" ht="40.5" hidden="1">
      <c r="A41" s="36" t="s">
        <v>91</v>
      </c>
      <c r="B41" s="18" t="s">
        <v>92</v>
      </c>
      <c r="C41" s="19" t="s">
        <v>90</v>
      </c>
      <c r="D41" s="33">
        <v>7556</v>
      </c>
      <c r="E41" s="34"/>
      <c r="F41" s="35">
        <f t="shared" si="2"/>
        <v>0</v>
      </c>
      <c r="G41" s="32"/>
    </row>
    <row r="42" spans="1:7" ht="40.5" hidden="1">
      <c r="A42" s="29" t="s">
        <v>93</v>
      </c>
      <c r="B42" s="18" t="s">
        <v>94</v>
      </c>
      <c r="C42" s="19" t="s">
        <v>90</v>
      </c>
      <c r="D42" s="33">
        <v>3342</v>
      </c>
      <c r="E42" s="34"/>
      <c r="F42" s="35">
        <f t="shared" si="2"/>
        <v>0</v>
      </c>
    </row>
    <row r="43" spans="1:7" ht="60.75" hidden="1">
      <c r="A43" s="36" t="s">
        <v>95</v>
      </c>
      <c r="B43" s="26" t="s">
        <v>96</v>
      </c>
      <c r="C43" s="27" t="s">
        <v>90</v>
      </c>
      <c r="D43" s="33">
        <v>1995</v>
      </c>
      <c r="E43" s="34"/>
      <c r="F43" s="35">
        <f t="shared" si="2"/>
        <v>0</v>
      </c>
    </row>
    <row r="44" spans="1:7" ht="21" customHeight="1">
      <c r="A44" s="20"/>
      <c r="B44" s="37"/>
      <c r="C44" s="38"/>
      <c r="D44" s="88" t="s">
        <v>97</v>
      </c>
      <c r="E44" s="89"/>
      <c r="F44" s="39">
        <f>SUM(F10:F13,F15:F32,F34:F37,F39:F43)</f>
        <v>70206</v>
      </c>
    </row>
    <row r="45" spans="1:7" ht="20.25" hidden="1">
      <c r="A45" s="16" t="s">
        <v>98</v>
      </c>
      <c r="B45" s="73" t="s">
        <v>99</v>
      </c>
      <c r="C45" s="74"/>
      <c r="D45" s="74"/>
      <c r="E45" s="74"/>
      <c r="F45" s="75"/>
    </row>
    <row r="46" spans="1:7" s="1" customFormat="1" ht="20.25" hidden="1">
      <c r="A46" s="16" t="s">
        <v>100</v>
      </c>
      <c r="B46" s="73" t="s">
        <v>101</v>
      </c>
      <c r="C46" s="74"/>
      <c r="D46" s="74"/>
      <c r="E46" s="74"/>
      <c r="F46" s="75"/>
    </row>
    <row r="47" spans="1:7" s="1" customFormat="1" ht="81.75" hidden="1">
      <c r="A47" s="29" t="s">
        <v>102</v>
      </c>
      <c r="B47" s="30" t="s">
        <v>103</v>
      </c>
      <c r="C47" s="40" t="s">
        <v>104</v>
      </c>
      <c r="D47" s="33">
        <v>6360</v>
      </c>
      <c r="E47" s="34"/>
      <c r="F47" s="35">
        <f>E47*D47</f>
        <v>0</v>
      </c>
    </row>
    <row r="48" spans="1:7" s="1" customFormat="1" ht="81.75" hidden="1">
      <c r="A48" s="29" t="s">
        <v>105</v>
      </c>
      <c r="B48" s="30" t="s">
        <v>106</v>
      </c>
      <c r="C48" s="40" t="s">
        <v>104</v>
      </c>
      <c r="D48" s="33">
        <v>5859</v>
      </c>
      <c r="E48" s="34"/>
      <c r="F48" s="35">
        <f t="shared" ref="F48:F53" si="3">E48*D48</f>
        <v>0</v>
      </c>
    </row>
    <row r="49" spans="1:6" s="1" customFormat="1" ht="81.75" hidden="1">
      <c r="A49" s="29" t="s">
        <v>107</v>
      </c>
      <c r="B49" s="30" t="s">
        <v>108</v>
      </c>
      <c r="C49" s="40" t="s">
        <v>104</v>
      </c>
      <c r="D49" s="33">
        <v>5070</v>
      </c>
      <c r="E49" s="34"/>
      <c r="F49" s="35">
        <f t="shared" si="3"/>
        <v>0</v>
      </c>
    </row>
    <row r="50" spans="1:6" s="2" customFormat="1" ht="60.75" hidden="1">
      <c r="A50" s="41" t="s">
        <v>109</v>
      </c>
      <c r="B50" s="42" t="s">
        <v>110</v>
      </c>
      <c r="C50" s="43" t="s">
        <v>90</v>
      </c>
      <c r="D50" s="33">
        <v>5321</v>
      </c>
      <c r="E50" s="34"/>
      <c r="F50" s="35">
        <f t="shared" si="3"/>
        <v>0</v>
      </c>
    </row>
    <row r="51" spans="1:6" s="1" customFormat="1" ht="60.75" hidden="1">
      <c r="A51" s="41" t="s">
        <v>111</v>
      </c>
      <c r="B51" s="42" t="s">
        <v>112</v>
      </c>
      <c r="C51" s="43" t="s">
        <v>90</v>
      </c>
      <c r="D51" s="33">
        <v>8891</v>
      </c>
      <c r="E51" s="34"/>
      <c r="F51" s="35">
        <f t="shared" si="3"/>
        <v>0</v>
      </c>
    </row>
    <row r="52" spans="1:6" s="1" customFormat="1" ht="81" hidden="1">
      <c r="A52" s="41" t="s">
        <v>113</v>
      </c>
      <c r="B52" s="42" t="s">
        <v>114</v>
      </c>
      <c r="C52" s="43" t="s">
        <v>90</v>
      </c>
      <c r="D52" s="33">
        <v>9317</v>
      </c>
      <c r="E52" s="34"/>
      <c r="F52" s="35">
        <f t="shared" si="3"/>
        <v>0</v>
      </c>
    </row>
    <row r="53" spans="1:6" ht="60.75" hidden="1">
      <c r="A53" s="41" t="s">
        <v>115</v>
      </c>
      <c r="B53" s="42" t="s">
        <v>116</v>
      </c>
      <c r="C53" s="43" t="s">
        <v>117</v>
      </c>
      <c r="D53" s="33">
        <v>5145</v>
      </c>
      <c r="E53" s="34"/>
      <c r="F53" s="35">
        <f t="shared" si="3"/>
        <v>0</v>
      </c>
    </row>
    <row r="54" spans="1:6" ht="20.25" hidden="1">
      <c r="A54" s="44" t="s">
        <v>118</v>
      </c>
      <c r="B54" s="90" t="s">
        <v>119</v>
      </c>
      <c r="C54" s="91"/>
      <c r="D54" s="91"/>
      <c r="E54" s="91"/>
      <c r="F54" s="92"/>
    </row>
    <row r="55" spans="1:6" ht="60.75" hidden="1">
      <c r="A55" s="25" t="s">
        <v>120</v>
      </c>
      <c r="B55" s="42" t="s">
        <v>121</v>
      </c>
      <c r="C55" s="27" t="s">
        <v>122</v>
      </c>
      <c r="D55" s="33">
        <v>5184</v>
      </c>
      <c r="E55" s="34"/>
      <c r="F55" s="35">
        <f>E55*D55</f>
        <v>0</v>
      </c>
    </row>
    <row r="56" spans="1:6" ht="60.75" hidden="1">
      <c r="A56" s="25" t="s">
        <v>123</v>
      </c>
      <c r="B56" s="42" t="s">
        <v>124</v>
      </c>
      <c r="C56" s="27" t="s">
        <v>125</v>
      </c>
      <c r="D56" s="33">
        <v>5482</v>
      </c>
      <c r="E56" s="34"/>
      <c r="F56" s="35">
        <f t="shared" ref="F56:F57" si="4">E56*D56</f>
        <v>0</v>
      </c>
    </row>
    <row r="57" spans="1:6" ht="40.5" hidden="1">
      <c r="A57" s="20" t="s">
        <v>126</v>
      </c>
      <c r="B57" s="30" t="s">
        <v>127</v>
      </c>
      <c r="C57" s="19" t="s">
        <v>125</v>
      </c>
      <c r="D57" s="33">
        <v>5645</v>
      </c>
      <c r="E57" s="34"/>
      <c r="F57" s="35">
        <f t="shared" si="4"/>
        <v>0</v>
      </c>
    </row>
    <row r="58" spans="1:6" s="3" customFormat="1" ht="21" hidden="1">
      <c r="A58" s="20"/>
      <c r="B58" s="26"/>
      <c r="C58" s="20"/>
      <c r="D58" s="93" t="s">
        <v>97</v>
      </c>
      <c r="E58" s="93"/>
      <c r="F58" s="39">
        <f>SUM(F47:F53,F55:F57)</f>
        <v>0</v>
      </c>
    </row>
    <row r="59" spans="1:6" ht="20.25" hidden="1">
      <c r="A59" s="16" t="s">
        <v>128</v>
      </c>
      <c r="B59" s="73" t="s">
        <v>129</v>
      </c>
      <c r="C59" s="74"/>
      <c r="D59" s="74"/>
      <c r="E59" s="74"/>
      <c r="F59" s="75"/>
    </row>
    <row r="60" spans="1:6" ht="20.25" hidden="1">
      <c r="A60" s="16" t="s">
        <v>130</v>
      </c>
      <c r="B60" s="73" t="s">
        <v>131</v>
      </c>
      <c r="C60" s="74"/>
      <c r="D60" s="74"/>
      <c r="E60" s="74"/>
      <c r="F60" s="75"/>
    </row>
    <row r="61" spans="1:6" ht="40.5" hidden="1">
      <c r="A61" s="20" t="s">
        <v>132</v>
      </c>
      <c r="B61" s="18" t="s">
        <v>133</v>
      </c>
      <c r="C61" s="19" t="s">
        <v>134</v>
      </c>
      <c r="D61" s="45">
        <v>6273</v>
      </c>
      <c r="E61" s="22"/>
      <c r="F61" s="23">
        <f>E61*D61</f>
        <v>0</v>
      </c>
    </row>
    <row r="62" spans="1:6" ht="40.5" hidden="1">
      <c r="A62" s="46" t="s">
        <v>135</v>
      </c>
      <c r="B62" s="18" t="s">
        <v>136</v>
      </c>
      <c r="C62" s="19" t="s">
        <v>134</v>
      </c>
      <c r="D62" s="45">
        <v>2380</v>
      </c>
      <c r="E62" s="22"/>
      <c r="F62" s="23">
        <f t="shared" ref="F62:F66" si="5">E62*D62</f>
        <v>0</v>
      </c>
    </row>
    <row r="63" spans="1:6" ht="40.5" hidden="1">
      <c r="A63" s="20" t="s">
        <v>137</v>
      </c>
      <c r="B63" s="18" t="s">
        <v>138</v>
      </c>
      <c r="C63" s="19" t="s">
        <v>134</v>
      </c>
      <c r="D63" s="45">
        <v>3948</v>
      </c>
      <c r="E63" s="22"/>
      <c r="F63" s="23">
        <f t="shared" si="5"/>
        <v>0</v>
      </c>
    </row>
    <row r="64" spans="1:6" ht="40.5" hidden="1">
      <c r="A64" s="46" t="s">
        <v>139</v>
      </c>
      <c r="B64" s="18" t="s">
        <v>140</v>
      </c>
      <c r="C64" s="19" t="s">
        <v>134</v>
      </c>
      <c r="D64" s="45">
        <v>2575</v>
      </c>
      <c r="E64" s="22"/>
      <c r="F64" s="23">
        <f t="shared" si="5"/>
        <v>0</v>
      </c>
    </row>
    <row r="65" spans="1:6" ht="20.25" hidden="1">
      <c r="A65" s="20" t="s">
        <v>141</v>
      </c>
      <c r="B65" s="18" t="s">
        <v>142</v>
      </c>
      <c r="C65" s="20" t="s">
        <v>143</v>
      </c>
      <c r="D65" s="45">
        <v>15114</v>
      </c>
      <c r="E65" s="22"/>
      <c r="F65" s="23">
        <f t="shared" si="5"/>
        <v>0</v>
      </c>
    </row>
    <row r="66" spans="1:6" ht="81" hidden="1">
      <c r="A66" s="20" t="s">
        <v>144</v>
      </c>
      <c r="B66" s="18" t="s">
        <v>145</v>
      </c>
      <c r="C66" s="19" t="s">
        <v>146</v>
      </c>
      <c r="D66" s="45">
        <v>1260</v>
      </c>
      <c r="E66" s="22"/>
      <c r="F66" s="23">
        <f t="shared" si="5"/>
        <v>0</v>
      </c>
    </row>
    <row r="67" spans="1:6" s="3" customFormat="1" ht="21" hidden="1">
      <c r="A67" s="20"/>
      <c r="B67" s="26"/>
      <c r="C67" s="20"/>
      <c r="D67" s="93" t="s">
        <v>97</v>
      </c>
      <c r="E67" s="93"/>
      <c r="F67" s="47">
        <f>SUM(F61:F66)</f>
        <v>0</v>
      </c>
    </row>
    <row r="68" spans="1:6" ht="20.25" hidden="1">
      <c r="A68" s="16" t="s">
        <v>147</v>
      </c>
      <c r="B68" s="73" t="s">
        <v>148</v>
      </c>
      <c r="C68" s="74"/>
      <c r="D68" s="74"/>
      <c r="E68" s="74"/>
      <c r="F68" s="75"/>
    </row>
    <row r="69" spans="1:6" ht="20.25" hidden="1">
      <c r="A69" s="20" t="s">
        <v>149</v>
      </c>
      <c r="B69" s="18" t="s">
        <v>150</v>
      </c>
      <c r="C69" s="19" t="s">
        <v>134</v>
      </c>
      <c r="D69" s="45">
        <v>3994</v>
      </c>
      <c r="E69" s="22"/>
      <c r="F69" s="23">
        <f>E69*D69</f>
        <v>0</v>
      </c>
    </row>
    <row r="70" spans="1:6" ht="20.25" hidden="1">
      <c r="A70" s="20" t="s">
        <v>151</v>
      </c>
      <c r="B70" s="18" t="s">
        <v>152</v>
      </c>
      <c r="C70" s="19" t="s">
        <v>134</v>
      </c>
      <c r="D70" s="45">
        <v>15932</v>
      </c>
      <c r="E70" s="22"/>
      <c r="F70" s="23">
        <f t="shared" ref="F70:F72" si="6">E70*D70</f>
        <v>0</v>
      </c>
    </row>
    <row r="71" spans="1:6" ht="20.25" hidden="1">
      <c r="A71" s="20" t="s">
        <v>153</v>
      </c>
      <c r="B71" s="18" t="s">
        <v>154</v>
      </c>
      <c r="C71" s="19" t="s">
        <v>155</v>
      </c>
      <c r="D71" s="45">
        <v>121259</v>
      </c>
      <c r="E71" s="22"/>
      <c r="F71" s="23">
        <f t="shared" si="6"/>
        <v>0</v>
      </c>
    </row>
    <row r="72" spans="1:6" ht="20.25" hidden="1">
      <c r="A72" s="48" t="s">
        <v>156</v>
      </c>
      <c r="B72" s="18" t="s">
        <v>157</v>
      </c>
      <c r="C72" s="19" t="s">
        <v>134</v>
      </c>
      <c r="D72" s="45">
        <v>5041</v>
      </c>
      <c r="E72" s="22"/>
      <c r="F72" s="23">
        <f t="shared" si="6"/>
        <v>0</v>
      </c>
    </row>
    <row r="73" spans="1:6" ht="20.25" hidden="1">
      <c r="A73" s="20"/>
      <c r="B73" s="26"/>
      <c r="C73" s="20"/>
      <c r="D73" s="93" t="s">
        <v>97</v>
      </c>
      <c r="E73" s="93"/>
      <c r="F73" s="47">
        <f>SUM(F69:F72)</f>
        <v>0</v>
      </c>
    </row>
    <row r="74" spans="1:6" ht="20.25" hidden="1">
      <c r="A74" s="16" t="s">
        <v>158</v>
      </c>
      <c r="B74" s="73" t="s">
        <v>159</v>
      </c>
      <c r="C74" s="74"/>
      <c r="D74" s="74"/>
      <c r="E74" s="74"/>
      <c r="F74" s="75"/>
    </row>
    <row r="75" spans="1:6" ht="20.25" hidden="1">
      <c r="A75" s="46" t="s">
        <v>160</v>
      </c>
      <c r="B75" s="18" t="s">
        <v>161</v>
      </c>
      <c r="C75" s="19" t="s">
        <v>134</v>
      </c>
      <c r="D75" s="45">
        <v>4290</v>
      </c>
      <c r="E75" s="22"/>
      <c r="F75" s="23">
        <f>E75*D75</f>
        <v>0</v>
      </c>
    </row>
    <row r="76" spans="1:6" ht="20.25" hidden="1">
      <c r="A76" s="20" t="s">
        <v>162</v>
      </c>
      <c r="B76" s="18" t="s">
        <v>163</v>
      </c>
      <c r="C76" s="19" t="s">
        <v>134</v>
      </c>
      <c r="D76" s="45">
        <v>4158</v>
      </c>
      <c r="E76" s="22"/>
      <c r="F76" s="23">
        <f t="shared" ref="F76" si="7">E76*D76</f>
        <v>0</v>
      </c>
    </row>
    <row r="77" spans="1:6" ht="20.25" hidden="1">
      <c r="A77" s="20"/>
      <c r="B77" s="26"/>
      <c r="C77" s="20"/>
      <c r="D77" s="93" t="s">
        <v>97</v>
      </c>
      <c r="E77" s="93"/>
      <c r="F77" s="47">
        <f>SUM(F75:F76)</f>
        <v>0</v>
      </c>
    </row>
    <row r="78" spans="1:6" s="1" customFormat="1" ht="20.25" hidden="1">
      <c r="A78" s="49" t="s">
        <v>164</v>
      </c>
      <c r="B78" s="73" t="s">
        <v>165</v>
      </c>
      <c r="C78" s="74"/>
      <c r="D78" s="74"/>
      <c r="E78" s="74"/>
      <c r="F78" s="75"/>
    </row>
    <row r="79" spans="1:6" ht="20.25" hidden="1">
      <c r="A79" s="20" t="s">
        <v>166</v>
      </c>
      <c r="B79" s="18" t="s">
        <v>167</v>
      </c>
      <c r="C79" s="19" t="s">
        <v>134</v>
      </c>
      <c r="D79" s="45">
        <v>4010</v>
      </c>
      <c r="E79" s="22"/>
      <c r="F79" s="23">
        <f>E79*D79</f>
        <v>0</v>
      </c>
    </row>
    <row r="80" spans="1:6" ht="20.25" hidden="1">
      <c r="A80" s="20" t="s">
        <v>168</v>
      </c>
      <c r="B80" s="18" t="s">
        <v>169</v>
      </c>
      <c r="C80" s="19" t="s">
        <v>134</v>
      </c>
      <c r="D80" s="45">
        <v>2746</v>
      </c>
      <c r="E80" s="22"/>
      <c r="F80" s="23">
        <f>E80*D80</f>
        <v>0</v>
      </c>
    </row>
    <row r="81" spans="1:6" ht="20.25" hidden="1">
      <c r="A81" s="20"/>
      <c r="B81" s="26"/>
      <c r="C81" s="20"/>
      <c r="D81" s="93" t="s">
        <v>97</v>
      </c>
      <c r="E81" s="93"/>
      <c r="F81" s="47">
        <f>SUM(F79:F80)</f>
        <v>0</v>
      </c>
    </row>
    <row r="82" spans="1:6" ht="20.25" hidden="1">
      <c r="A82" s="16" t="s">
        <v>170</v>
      </c>
      <c r="B82" s="73" t="s">
        <v>171</v>
      </c>
      <c r="C82" s="74"/>
      <c r="D82" s="74"/>
      <c r="E82" s="74"/>
      <c r="F82" s="75"/>
    </row>
    <row r="83" spans="1:6" ht="20.25" hidden="1">
      <c r="A83" s="41" t="s">
        <v>172</v>
      </c>
      <c r="B83" s="42" t="s">
        <v>173</v>
      </c>
      <c r="C83" s="41" t="s">
        <v>174</v>
      </c>
      <c r="D83" s="21">
        <v>173852</v>
      </c>
      <c r="E83" s="22"/>
      <c r="F83" s="23">
        <f>E83*D83</f>
        <v>0</v>
      </c>
    </row>
    <row r="84" spans="1:6" ht="60.75" hidden="1">
      <c r="A84" s="20" t="s">
        <v>175</v>
      </c>
      <c r="B84" s="18" t="s">
        <v>176</v>
      </c>
      <c r="C84" s="20" t="s">
        <v>83</v>
      </c>
      <c r="D84" s="45">
        <v>305</v>
      </c>
      <c r="E84" s="22"/>
      <c r="F84" s="23">
        <f t="shared" ref="F84:F89" si="8">E84*D84</f>
        <v>0</v>
      </c>
    </row>
    <row r="85" spans="1:6" ht="40.5" hidden="1">
      <c r="A85" s="20" t="s">
        <v>177</v>
      </c>
      <c r="B85" s="18" t="s">
        <v>178</v>
      </c>
      <c r="C85" s="20" t="s">
        <v>179</v>
      </c>
      <c r="D85" s="45">
        <v>1599</v>
      </c>
      <c r="E85" s="22"/>
      <c r="F85" s="23">
        <f t="shared" si="8"/>
        <v>0</v>
      </c>
    </row>
    <row r="86" spans="1:6" ht="40.5" hidden="1">
      <c r="A86" s="20" t="s">
        <v>180</v>
      </c>
      <c r="B86" s="18" t="s">
        <v>181</v>
      </c>
      <c r="C86" s="20" t="s">
        <v>179</v>
      </c>
      <c r="D86" s="45">
        <v>4541</v>
      </c>
      <c r="E86" s="22"/>
      <c r="F86" s="23">
        <f t="shared" si="8"/>
        <v>0</v>
      </c>
    </row>
    <row r="87" spans="1:6" ht="60.75" hidden="1">
      <c r="A87" s="20" t="s">
        <v>182</v>
      </c>
      <c r="B87" s="18" t="s">
        <v>183</v>
      </c>
      <c r="C87" s="20" t="s">
        <v>184</v>
      </c>
      <c r="D87" s="45">
        <v>2699</v>
      </c>
      <c r="E87" s="22"/>
      <c r="F87" s="23">
        <f t="shared" si="8"/>
        <v>0</v>
      </c>
    </row>
    <row r="88" spans="1:6" ht="20.25" hidden="1">
      <c r="A88" s="20" t="s">
        <v>185</v>
      </c>
      <c r="B88" s="18" t="s">
        <v>186</v>
      </c>
      <c r="C88" s="20" t="s">
        <v>187</v>
      </c>
      <c r="D88" s="45">
        <v>49140</v>
      </c>
      <c r="E88" s="22"/>
      <c r="F88" s="23">
        <f t="shared" si="8"/>
        <v>0</v>
      </c>
    </row>
    <row r="89" spans="1:6" s="1" customFormat="1" ht="20.25" hidden="1">
      <c r="A89" s="20" t="s">
        <v>188</v>
      </c>
      <c r="B89" s="30" t="s">
        <v>189</v>
      </c>
      <c r="C89" s="29" t="s">
        <v>190</v>
      </c>
      <c r="D89" s="45">
        <v>25282</v>
      </c>
      <c r="E89" s="22"/>
      <c r="F89" s="23">
        <f t="shared" si="8"/>
        <v>0</v>
      </c>
    </row>
    <row r="90" spans="1:6" s="1" customFormat="1" ht="20.25" hidden="1">
      <c r="A90" s="20"/>
      <c r="B90" s="26"/>
      <c r="C90" s="20"/>
      <c r="D90" s="93" t="s">
        <v>97</v>
      </c>
      <c r="E90" s="93"/>
      <c r="F90" s="47">
        <f>SUM(F83:F89)</f>
        <v>0</v>
      </c>
    </row>
    <row r="91" spans="1:6" ht="20.25">
      <c r="A91" s="16" t="s">
        <v>191</v>
      </c>
      <c r="B91" s="94" t="s">
        <v>192</v>
      </c>
      <c r="C91" s="95"/>
      <c r="D91" s="95"/>
      <c r="E91" s="95"/>
      <c r="F91" s="96"/>
    </row>
    <row r="92" spans="1:6" ht="20.25" hidden="1">
      <c r="A92" s="20" t="s">
        <v>193</v>
      </c>
      <c r="B92" s="26" t="s">
        <v>194</v>
      </c>
      <c r="C92" s="40" t="s">
        <v>195</v>
      </c>
      <c r="D92" s="50">
        <v>5948</v>
      </c>
      <c r="E92" s="34"/>
      <c r="F92" s="35">
        <f>E92*D92</f>
        <v>0</v>
      </c>
    </row>
    <row r="93" spans="1:6" ht="40.5" hidden="1">
      <c r="A93" s="20" t="s">
        <v>196</v>
      </c>
      <c r="B93" s="26" t="s">
        <v>197</v>
      </c>
      <c r="C93" s="40" t="s">
        <v>195</v>
      </c>
      <c r="D93" s="50">
        <v>5562</v>
      </c>
      <c r="E93" s="34"/>
      <c r="F93" s="35">
        <f t="shared" ref="F93:F104" si="9">E93*D93</f>
        <v>0</v>
      </c>
    </row>
    <row r="94" spans="1:6" ht="20.25" hidden="1">
      <c r="A94" s="25" t="s">
        <v>198</v>
      </c>
      <c r="B94" s="26" t="s">
        <v>199</v>
      </c>
      <c r="C94" s="40" t="s">
        <v>195</v>
      </c>
      <c r="D94" s="50">
        <v>3486</v>
      </c>
      <c r="E94" s="34"/>
      <c r="F94" s="35">
        <f t="shared" si="9"/>
        <v>0</v>
      </c>
    </row>
    <row r="95" spans="1:6" ht="40.5" hidden="1">
      <c r="A95" s="20" t="s">
        <v>200</v>
      </c>
      <c r="B95" s="26" t="s">
        <v>201</v>
      </c>
      <c r="C95" s="40" t="s">
        <v>202</v>
      </c>
      <c r="D95" s="50">
        <v>9022</v>
      </c>
      <c r="E95" s="34"/>
      <c r="F95" s="35">
        <f t="shared" si="9"/>
        <v>0</v>
      </c>
    </row>
    <row r="96" spans="1:6" ht="20.25" hidden="1">
      <c r="A96" s="20" t="s">
        <v>200</v>
      </c>
      <c r="B96" s="26" t="s">
        <v>203</v>
      </c>
      <c r="C96" s="43" t="s">
        <v>134</v>
      </c>
      <c r="D96" s="50">
        <v>3277</v>
      </c>
      <c r="E96" s="34"/>
      <c r="F96" s="35">
        <f t="shared" si="9"/>
        <v>0</v>
      </c>
    </row>
    <row r="97" spans="1:10" ht="20.25" hidden="1">
      <c r="A97" s="20" t="s">
        <v>204</v>
      </c>
      <c r="B97" s="26" t="s">
        <v>205</v>
      </c>
      <c r="C97" s="43" t="s">
        <v>206</v>
      </c>
      <c r="D97" s="50">
        <v>4067</v>
      </c>
      <c r="E97" s="34"/>
      <c r="F97" s="35">
        <f t="shared" si="9"/>
        <v>0</v>
      </c>
    </row>
    <row r="98" spans="1:10" ht="40.5" hidden="1">
      <c r="A98" s="20" t="s">
        <v>207</v>
      </c>
      <c r="B98" s="42" t="s">
        <v>208</v>
      </c>
      <c r="C98" s="40" t="s">
        <v>195</v>
      </c>
      <c r="D98" s="50">
        <v>5932</v>
      </c>
      <c r="E98" s="34"/>
      <c r="F98" s="35">
        <f t="shared" si="9"/>
        <v>0</v>
      </c>
    </row>
    <row r="99" spans="1:10" ht="40.5" hidden="1">
      <c r="A99" s="20" t="s">
        <v>209</v>
      </c>
      <c r="B99" s="42" t="s">
        <v>210</v>
      </c>
      <c r="C99" s="40" t="s">
        <v>195</v>
      </c>
      <c r="D99" s="50">
        <v>6461</v>
      </c>
      <c r="E99" s="34"/>
      <c r="F99" s="35">
        <f t="shared" si="9"/>
        <v>0</v>
      </c>
    </row>
    <row r="100" spans="1:10" ht="40.5">
      <c r="A100" s="20" t="s">
        <v>211</v>
      </c>
      <c r="B100" s="26" t="s">
        <v>212</v>
      </c>
      <c r="C100" s="40" t="s">
        <v>195</v>
      </c>
      <c r="D100" s="50">
        <v>4328</v>
      </c>
      <c r="E100" s="34">
        <v>263</v>
      </c>
      <c r="F100" s="35">
        <f t="shared" si="9"/>
        <v>1138264</v>
      </c>
      <c r="G100" s="28"/>
      <c r="J100" s="28"/>
    </row>
    <row r="101" spans="1:10" ht="40.5" hidden="1">
      <c r="A101" s="20" t="s">
        <v>213</v>
      </c>
      <c r="B101" s="26" t="s">
        <v>214</v>
      </c>
      <c r="C101" s="40" t="s">
        <v>215</v>
      </c>
      <c r="D101" s="50">
        <v>3417</v>
      </c>
      <c r="E101" s="34"/>
      <c r="F101" s="35">
        <f t="shared" si="9"/>
        <v>0</v>
      </c>
    </row>
    <row r="102" spans="1:10" ht="40.5" hidden="1">
      <c r="A102" s="19" t="s">
        <v>216</v>
      </c>
      <c r="B102" s="26" t="s">
        <v>217</v>
      </c>
      <c r="C102" s="40" t="s">
        <v>215</v>
      </c>
      <c r="D102" s="33">
        <v>2443</v>
      </c>
      <c r="E102" s="34"/>
      <c r="F102" s="35">
        <f t="shared" si="9"/>
        <v>0</v>
      </c>
      <c r="G102" s="28"/>
      <c r="J102" s="28"/>
    </row>
    <row r="103" spans="1:10" ht="40.5" hidden="1">
      <c r="A103" s="19" t="s">
        <v>218</v>
      </c>
      <c r="B103" s="26" t="s">
        <v>219</v>
      </c>
      <c r="C103" s="40" t="s">
        <v>215</v>
      </c>
      <c r="D103" s="50">
        <v>2887</v>
      </c>
      <c r="E103" s="34"/>
      <c r="F103" s="35">
        <f t="shared" si="9"/>
        <v>0</v>
      </c>
    </row>
    <row r="104" spans="1:10" ht="20.25" hidden="1">
      <c r="A104" s="19" t="s">
        <v>220</v>
      </c>
      <c r="B104" s="42" t="s">
        <v>221</v>
      </c>
      <c r="C104" s="40" t="s">
        <v>195</v>
      </c>
      <c r="D104" s="50">
        <v>298</v>
      </c>
      <c r="E104" s="34"/>
      <c r="F104" s="35">
        <f t="shared" si="9"/>
        <v>0</v>
      </c>
    </row>
    <row r="105" spans="1:10" ht="41.25" hidden="1" customHeight="1">
      <c r="A105" s="19" t="s">
        <v>222</v>
      </c>
      <c r="B105" s="42" t="s">
        <v>223</v>
      </c>
      <c r="C105" s="40" t="s">
        <v>195</v>
      </c>
      <c r="D105" s="97" t="s">
        <v>14</v>
      </c>
      <c r="E105" s="98"/>
      <c r="F105" s="99"/>
    </row>
    <row r="106" spans="1:10" ht="20.25">
      <c r="A106" s="20"/>
      <c r="B106" s="26"/>
      <c r="C106" s="20"/>
      <c r="D106" s="93" t="s">
        <v>97</v>
      </c>
      <c r="E106" s="93"/>
      <c r="F106" s="39">
        <f>SUM(F92:F105)</f>
        <v>1138264</v>
      </c>
    </row>
    <row r="107" spans="1:10" ht="20.25" hidden="1">
      <c r="A107" s="16" t="s">
        <v>224</v>
      </c>
      <c r="B107" s="94" t="s">
        <v>225</v>
      </c>
      <c r="C107" s="95"/>
      <c r="D107" s="95"/>
      <c r="E107" s="95"/>
      <c r="F107" s="96"/>
    </row>
    <row r="108" spans="1:10" ht="40.5" hidden="1">
      <c r="A108" s="40" t="s">
        <v>226</v>
      </c>
      <c r="B108" s="42" t="s">
        <v>227</v>
      </c>
      <c r="C108" s="40" t="s">
        <v>195</v>
      </c>
      <c r="D108" s="21">
        <v>8693</v>
      </c>
      <c r="E108" s="22"/>
      <c r="F108" s="23">
        <f>E108*D108</f>
        <v>0</v>
      </c>
    </row>
    <row r="109" spans="1:10" ht="20.25" hidden="1">
      <c r="A109" s="20"/>
      <c r="B109" s="26"/>
      <c r="C109" s="20"/>
      <c r="D109" s="93" t="s">
        <v>97</v>
      </c>
      <c r="E109" s="93"/>
      <c r="F109" s="47">
        <f>SUM(F108)</f>
        <v>0</v>
      </c>
    </row>
    <row r="110" spans="1:10" ht="28.5" hidden="1">
      <c r="A110" s="14" t="s">
        <v>228</v>
      </c>
      <c r="B110" s="73" t="s">
        <v>229</v>
      </c>
      <c r="C110" s="74"/>
      <c r="D110" s="74"/>
      <c r="E110" s="74"/>
      <c r="F110" s="75"/>
      <c r="G110" s="51"/>
    </row>
    <row r="111" spans="1:10" ht="40.5" hidden="1">
      <c r="A111" s="19" t="s">
        <v>230</v>
      </c>
      <c r="B111" s="18" t="s">
        <v>231</v>
      </c>
      <c r="C111" s="27" t="s">
        <v>232</v>
      </c>
      <c r="D111" s="45">
        <v>15462</v>
      </c>
      <c r="E111" s="22"/>
      <c r="F111" s="23">
        <f>E111*D111</f>
        <v>0</v>
      </c>
    </row>
    <row r="112" spans="1:10" ht="40.5" hidden="1">
      <c r="A112" s="19" t="s">
        <v>233</v>
      </c>
      <c r="B112" s="18" t="s">
        <v>234</v>
      </c>
      <c r="C112" s="27" t="s">
        <v>235</v>
      </c>
      <c r="D112" s="45">
        <v>3904</v>
      </c>
      <c r="E112" s="22"/>
      <c r="F112" s="23">
        <f t="shared" ref="F112:F125" si="10">E112*D112</f>
        <v>0</v>
      </c>
    </row>
    <row r="113" spans="1:6" ht="40.5" hidden="1">
      <c r="A113" s="19" t="s">
        <v>236</v>
      </c>
      <c r="B113" s="30" t="s">
        <v>237</v>
      </c>
      <c r="C113" s="27" t="s">
        <v>238</v>
      </c>
      <c r="D113" s="45">
        <v>2628</v>
      </c>
      <c r="E113" s="22"/>
      <c r="F113" s="23">
        <f t="shared" si="10"/>
        <v>0</v>
      </c>
    </row>
    <row r="114" spans="1:6" s="1" customFormat="1" ht="40.5" hidden="1">
      <c r="A114" s="19" t="s">
        <v>239</v>
      </c>
      <c r="B114" s="18" t="s">
        <v>240</v>
      </c>
      <c r="C114" s="27" t="s">
        <v>235</v>
      </c>
      <c r="D114" s="45">
        <v>30804</v>
      </c>
      <c r="E114" s="22"/>
      <c r="F114" s="23">
        <f t="shared" si="10"/>
        <v>0</v>
      </c>
    </row>
    <row r="115" spans="1:6" s="1" customFormat="1" ht="40.5" hidden="1">
      <c r="A115" s="19" t="s">
        <v>241</v>
      </c>
      <c r="B115" s="18" t="s">
        <v>242</v>
      </c>
      <c r="C115" s="19" t="s">
        <v>54</v>
      </c>
      <c r="D115" s="45">
        <v>17914</v>
      </c>
      <c r="E115" s="22"/>
      <c r="F115" s="23">
        <f t="shared" si="10"/>
        <v>0</v>
      </c>
    </row>
    <row r="116" spans="1:6" ht="40.5" hidden="1">
      <c r="A116" s="19" t="s">
        <v>243</v>
      </c>
      <c r="B116" s="18" t="s">
        <v>244</v>
      </c>
      <c r="C116" s="19" t="s">
        <v>54</v>
      </c>
      <c r="D116" s="45">
        <v>20951</v>
      </c>
      <c r="E116" s="22"/>
      <c r="F116" s="23">
        <f t="shared" si="10"/>
        <v>0</v>
      </c>
    </row>
    <row r="117" spans="1:6" ht="20.25" hidden="1">
      <c r="A117" s="19" t="s">
        <v>245</v>
      </c>
      <c r="B117" s="18" t="s">
        <v>246</v>
      </c>
      <c r="C117" s="19" t="s">
        <v>54</v>
      </c>
      <c r="D117" s="45">
        <v>16047</v>
      </c>
      <c r="E117" s="22"/>
      <c r="F117" s="23">
        <f t="shared" si="10"/>
        <v>0</v>
      </c>
    </row>
    <row r="118" spans="1:6" ht="20.25" hidden="1">
      <c r="A118" s="27" t="s">
        <v>247</v>
      </c>
      <c r="B118" s="26" t="s">
        <v>248</v>
      </c>
      <c r="C118" s="27" t="s">
        <v>54</v>
      </c>
      <c r="D118" s="45">
        <v>17294</v>
      </c>
      <c r="E118" s="22"/>
      <c r="F118" s="23">
        <f t="shared" si="10"/>
        <v>0</v>
      </c>
    </row>
    <row r="119" spans="1:6" ht="40.5" hidden="1">
      <c r="A119" s="27" t="s">
        <v>249</v>
      </c>
      <c r="B119" s="26" t="s">
        <v>250</v>
      </c>
      <c r="C119" s="27" t="s">
        <v>54</v>
      </c>
      <c r="D119" s="45">
        <v>14788</v>
      </c>
      <c r="E119" s="22"/>
      <c r="F119" s="23">
        <f t="shared" si="10"/>
        <v>0</v>
      </c>
    </row>
    <row r="120" spans="1:6" ht="20.25" hidden="1">
      <c r="A120" s="19" t="s">
        <v>251</v>
      </c>
      <c r="B120" s="18" t="s">
        <v>252</v>
      </c>
      <c r="C120" s="19" t="s">
        <v>253</v>
      </c>
      <c r="D120" s="45">
        <v>8641</v>
      </c>
      <c r="E120" s="22"/>
      <c r="F120" s="23">
        <f t="shared" si="10"/>
        <v>0</v>
      </c>
    </row>
    <row r="121" spans="1:6" ht="20.25" hidden="1">
      <c r="A121" s="19" t="s">
        <v>254</v>
      </c>
      <c r="B121" s="18" t="s">
        <v>255</v>
      </c>
      <c r="C121" s="19" t="s">
        <v>256</v>
      </c>
      <c r="D121" s="45">
        <v>4497</v>
      </c>
      <c r="E121" s="22"/>
      <c r="F121" s="23">
        <f t="shared" si="10"/>
        <v>0</v>
      </c>
    </row>
    <row r="122" spans="1:6" ht="20.25" hidden="1">
      <c r="A122" s="19" t="s">
        <v>257</v>
      </c>
      <c r="B122" s="18" t="s">
        <v>258</v>
      </c>
      <c r="C122" s="19" t="s">
        <v>259</v>
      </c>
      <c r="D122" s="45">
        <v>5716</v>
      </c>
      <c r="E122" s="22"/>
      <c r="F122" s="23">
        <f t="shared" si="10"/>
        <v>0</v>
      </c>
    </row>
    <row r="123" spans="1:6" s="4" customFormat="1" ht="20.25" hidden="1">
      <c r="A123" s="52" t="s">
        <v>260</v>
      </c>
      <c r="B123" s="18" t="s">
        <v>261</v>
      </c>
      <c r="C123" s="19" t="s">
        <v>259</v>
      </c>
      <c r="D123" s="45">
        <v>5243</v>
      </c>
      <c r="E123" s="22"/>
      <c r="F123" s="23">
        <f t="shared" si="10"/>
        <v>0</v>
      </c>
    </row>
    <row r="124" spans="1:6" ht="20.25" hidden="1">
      <c r="A124" s="19" t="s">
        <v>262</v>
      </c>
      <c r="B124" s="18" t="s">
        <v>263</v>
      </c>
      <c r="C124" s="19" t="s">
        <v>259</v>
      </c>
      <c r="D124" s="45">
        <v>7689</v>
      </c>
      <c r="E124" s="22"/>
      <c r="F124" s="23">
        <f t="shared" si="10"/>
        <v>0</v>
      </c>
    </row>
    <row r="125" spans="1:6" ht="60.75" hidden="1">
      <c r="A125" s="19" t="s">
        <v>264</v>
      </c>
      <c r="B125" s="53" t="s">
        <v>265</v>
      </c>
      <c r="C125" s="19" t="s">
        <v>266</v>
      </c>
      <c r="D125" s="45">
        <v>16277</v>
      </c>
      <c r="E125" s="22"/>
      <c r="F125" s="23">
        <f t="shared" si="10"/>
        <v>0</v>
      </c>
    </row>
    <row r="126" spans="1:6" ht="41.25" hidden="1" customHeight="1">
      <c r="A126" s="19" t="s">
        <v>267</v>
      </c>
      <c r="B126" s="18" t="s">
        <v>268</v>
      </c>
      <c r="C126" s="19" t="s">
        <v>259</v>
      </c>
      <c r="D126" s="76" t="s">
        <v>14</v>
      </c>
      <c r="E126" s="77"/>
      <c r="F126" s="78"/>
    </row>
    <row r="127" spans="1:6" ht="20.25" hidden="1">
      <c r="A127" s="20"/>
      <c r="B127" s="26"/>
      <c r="C127" s="20"/>
      <c r="D127" s="93" t="s">
        <v>97</v>
      </c>
      <c r="E127" s="93"/>
      <c r="F127" s="39">
        <f>SUM(F111:F125)</f>
        <v>0</v>
      </c>
    </row>
    <row r="128" spans="1:6" s="1" customFormat="1" ht="37.5" hidden="1" customHeight="1">
      <c r="A128" s="16" t="s">
        <v>269</v>
      </c>
      <c r="B128" s="73" t="s">
        <v>270</v>
      </c>
      <c r="C128" s="74"/>
      <c r="D128" s="74"/>
      <c r="E128" s="74"/>
      <c r="F128" s="75"/>
    </row>
    <row r="129" spans="1:6" ht="20.25" hidden="1">
      <c r="A129" s="16" t="s">
        <v>271</v>
      </c>
      <c r="B129" s="94" t="s">
        <v>272</v>
      </c>
      <c r="C129" s="95"/>
      <c r="D129" s="95"/>
      <c r="E129" s="95"/>
      <c r="F129" s="96"/>
    </row>
    <row r="130" spans="1:6" ht="74.25" hidden="1" customHeight="1">
      <c r="A130" s="29" t="s">
        <v>273</v>
      </c>
      <c r="B130" s="54" t="s">
        <v>274</v>
      </c>
      <c r="C130" s="29" t="s">
        <v>275</v>
      </c>
      <c r="D130" s="45">
        <v>1601115</v>
      </c>
      <c r="E130" s="22"/>
      <c r="F130" s="23">
        <f>E130*D130</f>
        <v>0</v>
      </c>
    </row>
    <row r="131" spans="1:6" ht="40.5" hidden="1">
      <c r="A131" s="29" t="s">
        <v>276</v>
      </c>
      <c r="B131" s="54" t="s">
        <v>277</v>
      </c>
      <c r="C131" s="29" t="s">
        <v>275</v>
      </c>
      <c r="D131" s="45">
        <v>2003454</v>
      </c>
      <c r="E131" s="22"/>
      <c r="F131" s="23">
        <f t="shared" ref="F131:F133" si="11">E131*D131</f>
        <v>0</v>
      </c>
    </row>
    <row r="132" spans="1:6" ht="20.25" hidden="1">
      <c r="A132" s="41" t="s">
        <v>278</v>
      </c>
      <c r="B132" s="55" t="s">
        <v>279</v>
      </c>
      <c r="C132" s="41" t="s">
        <v>275</v>
      </c>
      <c r="D132" s="45">
        <v>451747</v>
      </c>
      <c r="E132" s="22"/>
      <c r="F132" s="23">
        <f t="shared" si="11"/>
        <v>0</v>
      </c>
    </row>
    <row r="133" spans="1:6" ht="20.25" hidden="1">
      <c r="A133" s="41" t="s">
        <v>280</v>
      </c>
      <c r="B133" s="55" t="s">
        <v>281</v>
      </c>
      <c r="C133" s="41" t="s">
        <v>275</v>
      </c>
      <c r="D133" s="45">
        <v>368489</v>
      </c>
      <c r="E133" s="22"/>
      <c r="F133" s="23">
        <f t="shared" si="11"/>
        <v>0</v>
      </c>
    </row>
    <row r="134" spans="1:6" ht="20.25" hidden="1">
      <c r="A134" s="14" t="s">
        <v>282</v>
      </c>
      <c r="B134" s="73" t="s">
        <v>283</v>
      </c>
      <c r="C134" s="74"/>
      <c r="D134" s="74"/>
      <c r="E134" s="74"/>
      <c r="F134" s="75"/>
    </row>
    <row r="135" spans="1:6" ht="40.5" hidden="1">
      <c r="A135" s="56" t="s">
        <v>284</v>
      </c>
      <c r="B135" s="30" t="s">
        <v>285</v>
      </c>
      <c r="C135" s="29" t="s">
        <v>275</v>
      </c>
      <c r="D135" s="45">
        <v>1049925</v>
      </c>
      <c r="E135" s="22"/>
      <c r="F135" s="23">
        <f>E135*D135</f>
        <v>0</v>
      </c>
    </row>
    <row r="136" spans="1:6" ht="40.5" hidden="1">
      <c r="A136" s="57" t="s">
        <v>286</v>
      </c>
      <c r="B136" s="18" t="s">
        <v>287</v>
      </c>
      <c r="C136" s="19" t="s">
        <v>275</v>
      </c>
      <c r="D136" s="45">
        <v>1516187</v>
      </c>
      <c r="E136" s="22"/>
      <c r="F136" s="23">
        <f t="shared" ref="F136:F137" si="12">E136*D136</f>
        <v>0</v>
      </c>
    </row>
    <row r="137" spans="1:6" ht="40.5" hidden="1">
      <c r="A137" s="19" t="s">
        <v>288</v>
      </c>
      <c r="B137" s="18" t="s">
        <v>289</v>
      </c>
      <c r="C137" s="19" t="s">
        <v>275</v>
      </c>
      <c r="D137" s="45">
        <v>717604</v>
      </c>
      <c r="E137" s="22"/>
      <c r="F137" s="23">
        <f t="shared" si="12"/>
        <v>0</v>
      </c>
    </row>
    <row r="138" spans="1:6" ht="20.25" hidden="1">
      <c r="A138" s="20"/>
      <c r="B138" s="26"/>
      <c r="C138" s="20"/>
      <c r="D138" s="93" t="s">
        <v>97</v>
      </c>
      <c r="E138" s="93"/>
      <c r="F138" s="47">
        <f>SUM(F130:F133,F135:F137)</f>
        <v>0</v>
      </c>
    </row>
    <row r="139" spans="1:6" ht="20.25" hidden="1">
      <c r="A139" s="14" t="s">
        <v>290</v>
      </c>
      <c r="B139" s="73" t="s">
        <v>291</v>
      </c>
      <c r="C139" s="74"/>
      <c r="D139" s="74"/>
      <c r="E139" s="74"/>
      <c r="F139" s="75"/>
    </row>
    <row r="140" spans="1:6" ht="48" hidden="1" customHeight="1">
      <c r="A140" s="20" t="s">
        <v>292</v>
      </c>
      <c r="B140" s="18" t="s">
        <v>293</v>
      </c>
      <c r="C140" s="20" t="s">
        <v>294</v>
      </c>
      <c r="D140" s="76" t="s">
        <v>14</v>
      </c>
      <c r="E140" s="77"/>
      <c r="F140" s="78"/>
    </row>
    <row r="141" spans="1:6" ht="19.5" hidden="1" customHeight="1">
      <c r="A141" s="20"/>
      <c r="B141" s="18"/>
      <c r="C141" s="20"/>
      <c r="D141" s="93" t="s">
        <v>97</v>
      </c>
      <c r="E141" s="93"/>
      <c r="F141" s="47"/>
    </row>
    <row r="142" spans="1:6" ht="20.25">
      <c r="A142" s="16" t="s">
        <v>295</v>
      </c>
      <c r="B142" s="73" t="s">
        <v>296</v>
      </c>
      <c r="C142" s="74"/>
      <c r="D142" s="74"/>
      <c r="E142" s="74"/>
      <c r="F142" s="75"/>
    </row>
    <row r="143" spans="1:6" ht="20.25">
      <c r="A143" s="17" t="s">
        <v>297</v>
      </c>
      <c r="B143" s="18" t="s">
        <v>298</v>
      </c>
      <c r="C143" s="20" t="s">
        <v>294</v>
      </c>
      <c r="D143" s="100" t="s">
        <v>299</v>
      </c>
      <c r="E143" s="101"/>
      <c r="F143" s="101"/>
    </row>
    <row r="144" spans="1:6" ht="20.25">
      <c r="A144" s="17"/>
      <c r="B144" s="18"/>
      <c r="C144" s="20"/>
      <c r="D144" s="93" t="s">
        <v>97</v>
      </c>
      <c r="E144" s="93"/>
      <c r="F144" s="47">
        <f>F148*0.0214</f>
        <v>25861.257999999998</v>
      </c>
    </row>
    <row r="145" spans="1:9" ht="20.25">
      <c r="A145" s="16">
        <v>11</v>
      </c>
      <c r="B145" s="73" t="s">
        <v>300</v>
      </c>
      <c r="C145" s="74"/>
      <c r="D145" s="74"/>
      <c r="E145" s="74"/>
      <c r="F145" s="74"/>
    </row>
    <row r="146" spans="1:9" ht="40.5">
      <c r="A146" s="17" t="s">
        <v>301</v>
      </c>
      <c r="B146" s="18" t="s">
        <v>302</v>
      </c>
      <c r="C146" s="20" t="s">
        <v>294</v>
      </c>
      <c r="D146" s="100" t="s">
        <v>303</v>
      </c>
      <c r="E146" s="101"/>
      <c r="F146" s="101"/>
    </row>
    <row r="147" spans="1:9" ht="20.25">
      <c r="A147" s="17"/>
      <c r="B147" s="18"/>
      <c r="C147" s="20"/>
      <c r="D147" s="93" t="s">
        <v>97</v>
      </c>
      <c r="E147" s="93"/>
      <c r="F147" s="47">
        <f>F90*0.07</f>
        <v>0</v>
      </c>
    </row>
    <row r="148" spans="1:9" ht="43.5" customHeight="1">
      <c r="A148" s="58"/>
      <c r="B148" s="59"/>
      <c r="C148" s="58"/>
      <c r="D148" s="102" t="s">
        <v>304</v>
      </c>
      <c r="E148" s="102"/>
      <c r="F148" s="47">
        <f>SUM(F44,F58,F67,F73,F77,F81,F90,F106,F109,F127,F138)</f>
        <v>1208470</v>
      </c>
    </row>
    <row r="149" spans="1:9" ht="20.25">
      <c r="A149" s="58"/>
      <c r="B149" s="59"/>
      <c r="C149" s="58"/>
      <c r="D149" s="103" t="s">
        <v>305</v>
      </c>
      <c r="E149" s="104"/>
      <c r="F149" s="47">
        <f>SUM(F148,F147,F144)</f>
        <v>1234331.2579999999</v>
      </c>
    </row>
    <row r="150" spans="1:9" s="5" customFormat="1" ht="20.25">
      <c r="A150" s="58"/>
      <c r="B150" s="59"/>
      <c r="C150" s="58"/>
      <c r="D150" s="60"/>
      <c r="E150" s="61"/>
      <c r="F150" s="61"/>
    </row>
    <row r="151" spans="1:9" s="5" customFormat="1" ht="20.25" hidden="1" customHeight="1">
      <c r="A151" s="105" t="s">
        <v>306</v>
      </c>
      <c r="B151" s="105"/>
      <c r="C151" s="105"/>
      <c r="D151" s="105"/>
      <c r="E151" s="105"/>
      <c r="F151" s="105"/>
      <c r="G151" s="62"/>
      <c r="H151" s="62"/>
      <c r="I151" s="62"/>
    </row>
    <row r="152" spans="1:9" ht="84.75" hidden="1" customHeight="1">
      <c r="A152" s="105" t="s">
        <v>307</v>
      </c>
      <c r="B152" s="105"/>
      <c r="C152" s="105"/>
      <c r="D152" s="105"/>
      <c r="E152" s="105"/>
      <c r="F152" s="105"/>
      <c r="G152" s="62"/>
      <c r="H152" s="62"/>
      <c r="I152" s="62"/>
    </row>
    <row r="153" spans="1:9" ht="48" hidden="1" customHeight="1">
      <c r="A153" s="105" t="s">
        <v>308</v>
      </c>
      <c r="B153" s="105"/>
      <c r="C153" s="105"/>
      <c r="D153" s="105"/>
      <c r="E153" s="105"/>
      <c r="F153" s="105"/>
      <c r="G153" s="62"/>
      <c r="H153" s="62"/>
      <c r="I153" s="62"/>
    </row>
    <row r="154" spans="1:9" ht="27.75" hidden="1" customHeight="1">
      <c r="A154" s="105" t="s">
        <v>309</v>
      </c>
      <c r="B154" s="105"/>
      <c r="C154" s="105"/>
      <c r="D154" s="105"/>
      <c r="E154" s="105"/>
      <c r="F154" s="105"/>
      <c r="G154" s="62"/>
      <c r="H154" s="62"/>
      <c r="I154" s="62"/>
    </row>
    <row r="155" spans="1:9" ht="39" hidden="1" customHeight="1">
      <c r="A155" s="105" t="s">
        <v>310</v>
      </c>
      <c r="B155" s="105"/>
      <c r="C155" s="105"/>
      <c r="D155" s="105"/>
      <c r="E155" s="105"/>
      <c r="F155" s="105"/>
      <c r="G155" s="62"/>
      <c r="H155" s="62"/>
      <c r="I155" s="62"/>
    </row>
    <row r="156" spans="1:9" ht="24.75" hidden="1" customHeight="1">
      <c r="A156" s="105" t="s">
        <v>311</v>
      </c>
      <c r="B156" s="105"/>
      <c r="C156" s="105"/>
      <c r="D156" s="105"/>
      <c r="E156" s="105"/>
      <c r="F156" s="105"/>
      <c r="G156" s="62"/>
      <c r="H156" s="62"/>
      <c r="I156" s="62"/>
    </row>
    <row r="157" spans="1:9" ht="121.5" hidden="1" customHeight="1">
      <c r="A157" s="106" t="s">
        <v>312</v>
      </c>
      <c r="B157" s="106"/>
      <c r="C157" s="106"/>
      <c r="D157" s="106"/>
      <c r="E157" s="106"/>
      <c r="F157" s="106"/>
      <c r="G157" s="63"/>
      <c r="H157" s="63"/>
      <c r="I157" s="63"/>
    </row>
    <row r="158" spans="1:9" ht="43.5" hidden="1" customHeight="1">
      <c r="A158" s="107" t="s">
        <v>313</v>
      </c>
      <c r="B158" s="107"/>
      <c r="C158" s="107"/>
      <c r="D158" s="107"/>
      <c r="E158" s="107"/>
      <c r="F158" s="107"/>
    </row>
    <row r="159" spans="1:9" ht="18.75">
      <c r="A159" s="64"/>
      <c r="B159" s="64"/>
      <c r="C159" s="65"/>
      <c r="D159" s="66"/>
      <c r="E159" s="67"/>
      <c r="F159" s="67"/>
    </row>
    <row r="160" spans="1:9" ht="18.75">
      <c r="A160" s="64"/>
      <c r="B160" s="64"/>
      <c r="C160" s="65"/>
      <c r="D160" s="66"/>
      <c r="E160" s="67"/>
      <c r="F160" s="67"/>
    </row>
    <row r="161" spans="1:6" ht="18.75">
      <c r="A161" s="64"/>
      <c r="B161" s="64"/>
      <c r="C161" s="65"/>
      <c r="D161" s="66"/>
      <c r="E161" s="67"/>
      <c r="F161" s="6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A154:F154"/>
    <mergeCell ref="A155:F155"/>
    <mergeCell ref="A156:F156"/>
    <mergeCell ref="A157:F157"/>
    <mergeCell ref="A158:F158"/>
    <mergeCell ref="D148:E148"/>
    <mergeCell ref="D149:E149"/>
    <mergeCell ref="A151:F151"/>
    <mergeCell ref="A152:F152"/>
    <mergeCell ref="A153:F153"/>
    <mergeCell ref="D143:F143"/>
    <mergeCell ref="D144:E144"/>
    <mergeCell ref="B145:F145"/>
    <mergeCell ref="D146:F146"/>
    <mergeCell ref="D147:E147"/>
    <mergeCell ref="D138:E138"/>
    <mergeCell ref="B139:F139"/>
    <mergeCell ref="D140:F140"/>
    <mergeCell ref="D141:E141"/>
    <mergeCell ref="B142:F142"/>
    <mergeCell ref="D126:F126"/>
    <mergeCell ref="D127:E127"/>
    <mergeCell ref="B128:F128"/>
    <mergeCell ref="B129:F129"/>
    <mergeCell ref="B134:F134"/>
    <mergeCell ref="D105:F105"/>
    <mergeCell ref="D106:E106"/>
    <mergeCell ref="B107:F107"/>
    <mergeCell ref="D109:E109"/>
    <mergeCell ref="B110:F110"/>
    <mergeCell ref="B78:F78"/>
    <mergeCell ref="D81:E81"/>
    <mergeCell ref="B82:F82"/>
    <mergeCell ref="D90:E90"/>
    <mergeCell ref="B91:F91"/>
    <mergeCell ref="D67:E67"/>
    <mergeCell ref="B68:F68"/>
    <mergeCell ref="D73:E73"/>
    <mergeCell ref="B74:F74"/>
    <mergeCell ref="D77:E77"/>
    <mergeCell ref="B46:F46"/>
    <mergeCell ref="B54:F54"/>
    <mergeCell ref="D58:E58"/>
    <mergeCell ref="B59:F59"/>
    <mergeCell ref="B60:F60"/>
    <mergeCell ref="D14:F14"/>
    <mergeCell ref="D33:F33"/>
    <mergeCell ref="A38:F38"/>
    <mergeCell ref="D44:E44"/>
    <mergeCell ref="B45:F45"/>
    <mergeCell ref="E1:F1"/>
    <mergeCell ref="A2:F2"/>
    <mergeCell ref="A3:F3"/>
    <mergeCell ref="B8:F8"/>
    <mergeCell ref="D9:F9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Deloproizv</cp:lastModifiedBy>
  <cp:lastPrinted>2025-10-27T08:23:18Z</cp:lastPrinted>
  <dcterms:created xsi:type="dcterms:W3CDTF">2025-10-20T10:57:00Z</dcterms:created>
  <dcterms:modified xsi:type="dcterms:W3CDTF">2025-10-29T09:45:56Z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