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4120" windowHeight="12330"/>
  </bookViews>
  <sheets>
    <sheet name="Приложение 1" sheetId="1" r:id="rId1"/>
  </sheets>
  <calcPr calcId="144525"/>
</workbook>
</file>

<file path=xl/calcChain.xml><?xml version="1.0" encoding="utf-8"?>
<calcChain xmlns="http://schemas.openxmlformats.org/spreadsheetml/2006/main">
  <c r="H19" i="1" l="1"/>
  <c r="H18" i="1"/>
  <c r="F18" i="1" s="1"/>
  <c r="H17" i="1"/>
  <c r="F17" i="1" s="1"/>
  <c r="H16" i="1"/>
  <c r="F16" i="1" s="1"/>
  <c r="H45" i="1"/>
  <c r="H46" i="1"/>
  <c r="H15" i="1"/>
  <c r="G48" i="1"/>
  <c r="I48" i="1"/>
  <c r="L48" i="1"/>
  <c r="N48" i="1"/>
  <c r="P48" i="1"/>
  <c r="Q48" i="1"/>
  <c r="H20" i="1" l="1"/>
  <c r="H23" i="1"/>
  <c r="F23" i="1" l="1"/>
  <c r="H44" i="1"/>
  <c r="H43" i="1"/>
  <c r="F43" i="1" s="1"/>
  <c r="H42" i="1" l="1"/>
  <c r="F42" i="1" s="1"/>
  <c r="H41" i="1"/>
  <c r="F41" i="1" s="1"/>
  <c r="H40" i="1"/>
  <c r="F40" i="1" s="1"/>
  <c r="H39" i="1"/>
  <c r="F39" i="1" s="1"/>
  <c r="H38" i="1"/>
  <c r="F38" i="1" s="1"/>
  <c r="H37" i="1"/>
  <c r="F37" i="1" s="1"/>
  <c r="O36" i="1"/>
  <c r="H36" i="1"/>
  <c r="F36" i="1" s="1"/>
  <c r="H35" i="1"/>
  <c r="F35" i="1" s="1"/>
  <c r="H34" i="1"/>
  <c r="F34" i="1" s="1"/>
  <c r="H33" i="1"/>
  <c r="F33" i="1" s="1"/>
  <c r="H32" i="1"/>
  <c r="F32" i="1" s="1"/>
  <c r="H31" i="1"/>
  <c r="F31" i="1" s="1"/>
  <c r="H30" i="1"/>
  <c r="F30" i="1" s="1"/>
  <c r="O29" i="1"/>
  <c r="M29" i="1" s="1"/>
  <c r="H29" i="1"/>
  <c r="F29" i="1" s="1"/>
  <c r="H28" i="1"/>
  <c r="F28" i="1" s="1"/>
  <c r="H27" i="1"/>
  <c r="F27" i="1" s="1"/>
  <c r="H26" i="1"/>
  <c r="F26" i="1" s="1"/>
  <c r="O25" i="1"/>
  <c r="M25" i="1" s="1"/>
  <c r="H25" i="1"/>
  <c r="F25" i="1" s="1"/>
  <c r="H24" i="1"/>
  <c r="F24" i="1" s="1"/>
  <c r="O23" i="1"/>
  <c r="M23" i="1" s="1"/>
  <c r="O22" i="1"/>
  <c r="M22" i="1" s="1"/>
  <c r="H22" i="1"/>
  <c r="F22" i="1" s="1"/>
  <c r="O21" i="1"/>
  <c r="H21" i="1"/>
  <c r="O20" i="1"/>
  <c r="F20" i="1"/>
  <c r="O15" i="1"/>
  <c r="F15" i="1"/>
  <c r="O14" i="1"/>
  <c r="H14" i="1"/>
  <c r="F14" i="1" s="1"/>
  <c r="O13" i="1"/>
  <c r="H13" i="1"/>
  <c r="F13" i="1" s="1"/>
  <c r="O12" i="1"/>
  <c r="H12" i="1"/>
  <c r="F12" i="1" s="1"/>
  <c r="O11" i="1"/>
  <c r="H11" i="1"/>
  <c r="F11" i="1" s="1"/>
  <c r="O48" i="1" l="1"/>
  <c r="M48" i="1"/>
  <c r="F21" i="1"/>
  <c r="J48" i="1"/>
  <c r="H48" i="1"/>
  <c r="K48" i="1"/>
  <c r="F48" i="1"/>
</calcChain>
</file>

<file path=xl/sharedStrings.xml><?xml version="1.0" encoding="utf-8"?>
<sst xmlns="http://schemas.openxmlformats.org/spreadsheetml/2006/main" count="332" uniqueCount="129">
  <si>
    <t>Форма № 1</t>
  </si>
  <si>
    <r>
      <t xml:space="preserve">Реестр </t>
    </r>
    <r>
      <rPr>
        <b/>
        <u/>
        <sz val="12"/>
        <rFont val="Times New Roman"/>
        <family val="1"/>
        <charset val="204"/>
      </rPr>
      <t>инвестиционных проектов</t>
    </r>
    <r>
      <rPr>
        <b/>
        <sz val="12"/>
        <rFont val="Times New Roman"/>
        <family val="1"/>
        <charset val="204"/>
      </rPr>
      <t xml:space="preserve">  хозяйствующх субъектов (всех форм собственности)</t>
    </r>
  </si>
  <si>
    <t>№ п/п</t>
  </si>
  <si>
    <t>Наименование инвестиционного мероприятия</t>
  </si>
  <si>
    <t>Инициатор , инвестор (адрес фактический , контактный телефон)</t>
  </si>
  <si>
    <t>Предприятие , реализующее проект (адрес фактический, контактный телефон)</t>
  </si>
  <si>
    <t>Срок реализации            (год начала и окончания)</t>
  </si>
  <si>
    <t>Общий объём инвестиций,                                            млн. руб.</t>
  </si>
  <si>
    <t>Привлечение инвестиций, млн. руб.</t>
  </si>
  <si>
    <t>Создание новых рабочих мест</t>
  </si>
  <si>
    <t xml:space="preserve">Информация * о требуемых объёмах потребления ресурсов для выхода на проектную мощность (заполняется по  инвестиционным   проектам  крупных и средних предприятий  по строительству новых  производств, реконструкции, модернизации и расширению производственных мощностей ) </t>
  </si>
  <si>
    <t>Реализация в рамках проектного управления (Да/нет)**</t>
  </si>
  <si>
    <t>Иностранное участие в проекте (инвестирование, оборудование и т.д.)              Да/нет ***Доля участия%</t>
  </si>
  <si>
    <t>Стадия реализации проекта****</t>
  </si>
  <si>
    <t>Направление проекта *****</t>
  </si>
  <si>
    <t>в т.ч.</t>
  </si>
  <si>
    <t>Планируется за весь период реализации проекта</t>
  </si>
  <si>
    <t>факт</t>
  </si>
  <si>
    <t>оценка</t>
  </si>
  <si>
    <t>прогноз</t>
  </si>
  <si>
    <t>всего</t>
  </si>
  <si>
    <r>
      <t xml:space="preserve">газ, </t>
    </r>
    <r>
      <rPr>
        <b/>
        <i/>
        <sz val="6"/>
        <rFont val="Times New Roman"/>
        <family val="1"/>
        <charset val="204"/>
      </rPr>
      <t>м3 в ед.времени</t>
    </r>
  </si>
  <si>
    <r>
      <t xml:space="preserve">электроэнергия, </t>
    </r>
    <r>
      <rPr>
        <b/>
        <i/>
        <sz val="6"/>
        <rFont val="Times New Roman"/>
        <family val="1"/>
        <charset val="204"/>
      </rPr>
      <t>кВт</t>
    </r>
  </si>
  <si>
    <t>вода, м3 в ед.времени</t>
  </si>
  <si>
    <t>Степень проработки вопроса по ресурсоснабжению (включен или нет  в инвестиционные  программы, наличие возможности технологического подключения к сетям и т.д.)</t>
  </si>
  <si>
    <t>да</t>
  </si>
  <si>
    <t>нет</t>
  </si>
  <si>
    <t>реализуется</t>
  </si>
  <si>
    <t>3.1</t>
  </si>
  <si>
    <t>3.9.</t>
  </si>
  <si>
    <t>Создание цеха по переработке бобовых культур на базе СССППК "Уразовский Агропродукт" на территории Валуйского городского округа</t>
  </si>
  <si>
    <t>СССППК "Уразовский Агропродукт"</t>
  </si>
  <si>
    <t>2021-2025</t>
  </si>
  <si>
    <t>Создание овощеводческого хозяйства по выращиванию товарного чеснока на базе ИП Маслова Р.Г.</t>
  </si>
  <si>
    <t>ИП Маслов Р.Г.</t>
  </si>
  <si>
    <t>3.9</t>
  </si>
  <si>
    <t>Создание пчеловодческого хозяйства на территории Валуйского городского округа с элементами агротуризма</t>
  </si>
  <si>
    <t>ИП Билик А.Н.</t>
  </si>
  <si>
    <t>Создание овощеводческого хозяйства по выращиванию овощей открытого грунта на территории Валуйского городского округа</t>
  </si>
  <si>
    <t>Администрация Валуйского городского округа</t>
  </si>
  <si>
    <t>ИП Мирошниченко А.В.</t>
  </si>
  <si>
    <t>2022-2026</t>
  </si>
  <si>
    <t>Создание материально-технической базы кооператива по первичной обработке бобовых и масличных культур СССПК "Агросоя" Валуйского городского округа</t>
  </si>
  <si>
    <t>СССПК "Агросоя"</t>
  </si>
  <si>
    <t>2022-2027</t>
  </si>
  <si>
    <t>3.10</t>
  </si>
  <si>
    <t>Модернизация сахарных заводов Русагро в Белгородской области для увеличения объемов производства</t>
  </si>
  <si>
    <t>ООО "РУСАГРО-БЕЛГОРОД"</t>
  </si>
  <si>
    <t>2023-2025</t>
  </si>
  <si>
    <t>4.3</t>
  </si>
  <si>
    <t>Реконструкция и модернизация птицеводческих комплексов (ферм) и приобретения оборудования для них</t>
  </si>
  <si>
    <t>АО "Приосколье"</t>
  </si>
  <si>
    <t>2024-2025</t>
  </si>
  <si>
    <t>3.3</t>
  </si>
  <si>
    <t xml:space="preserve">Реконструкция и модернизация  мощностей </t>
  </si>
  <si>
    <t>Валуйское ОАО "Молоко", г.Валуйки,ул.Суржикова,76</t>
  </si>
  <si>
    <t>2022-2025</t>
  </si>
  <si>
    <t>Строительство магазина, г.Валуйки, ул.Коммунистическая, 24</t>
  </si>
  <si>
    <t>ИП Сафонова Е.И.</t>
  </si>
  <si>
    <t>2.3</t>
  </si>
  <si>
    <t>Строительство здания магазина, ул.Гвардейская, 1/2</t>
  </si>
  <si>
    <t>ИП Глотов С.Е.</t>
  </si>
  <si>
    <t>2.4</t>
  </si>
  <si>
    <t>Строительство магазина, г.Валуйки, ул.Щорса, 6а/129</t>
  </si>
  <si>
    <t>Широков Александр Александрович, г.Валуйки, ул.Щорса, д.3, кв.10</t>
  </si>
  <si>
    <t>Широков Александр Александрович, г.Валуйки, ул.Щорса, д.3, кв.11</t>
  </si>
  <si>
    <t xml:space="preserve">Строительство магазина
г.Валуйки, ул.Соколова, 2/1
</t>
  </si>
  <si>
    <t xml:space="preserve">Строительство магазина 
Валуйский район, п.Уразово, ул.Горького, 1Б
</t>
  </si>
  <si>
    <t>Строительство пристройки к зданию магазина, п.Уразово, ул.М.Горького,1</t>
  </si>
  <si>
    <t xml:space="preserve">Строительство магазина (поз.1)
г.Валуйки, ул.Григорьева, 51
</t>
  </si>
  <si>
    <t>ИП Попов В.В.</t>
  </si>
  <si>
    <t xml:space="preserve">Строительство магазина (поз.2)
г.Валуйки, ул.Григорьева, 51
</t>
  </si>
  <si>
    <t xml:space="preserve">Строительство магазина (поз.3)
г.Валуйки, ул.Григорьева, 51
</t>
  </si>
  <si>
    <t xml:space="preserve">Строительство магазина (поз.4)
г.Валуйки, ул.Григорьева, 51
</t>
  </si>
  <si>
    <t xml:space="preserve">Строительство магазина (поз.5)
г.Валуйки, ул.Григорьева, 51
</t>
  </si>
  <si>
    <t xml:space="preserve">Строительство магазина (поз.6)
г.Валуйки, ул.Григорьева, 51
</t>
  </si>
  <si>
    <t xml:space="preserve">Строительство храма  Иоанна Богослова
Валуйкий район, с.Сухарево, ул.Луговая, 33
</t>
  </si>
  <si>
    <t xml:space="preserve">Маньшин Александр Васильевич
г.Москва, ул.Твардовского, д.5, кв.420
</t>
  </si>
  <si>
    <t>2.7.</t>
  </si>
  <si>
    <t xml:space="preserve">Строительство химчистки 
г.Валуйки, ул.Щорса, 8Б
</t>
  </si>
  <si>
    <t xml:space="preserve">Восканян Дарья Александровна
Валуйский р-н, с.Двулучное, ул. Ст.Разина, д.54
</t>
  </si>
  <si>
    <t>2.3.</t>
  </si>
  <si>
    <t>Строительство магазина, г.Валуйки, ул. 1 Мая, 26</t>
  </si>
  <si>
    <t>Анохина Т.И., г.Валуйки, ул.Набережная,8</t>
  </si>
  <si>
    <t>Анохина Т.И., г.Валуйки, ул.Набережная,9</t>
  </si>
  <si>
    <t>Строительство магазина, г.Валуйки, ул.Красная, 83,а</t>
  </si>
  <si>
    <t>Мимясов А.В.</t>
  </si>
  <si>
    <t>Строительство кафе, г.Валуйки, ул.Коммунистическая, 97</t>
  </si>
  <si>
    <t>Акопян В.Г.</t>
  </si>
  <si>
    <t>Строительство банного комплекса, с. Новая-Симоновка, ул.Речная, 5</t>
  </si>
  <si>
    <t>Копылова Д.В.</t>
  </si>
  <si>
    <t>Строительство магазина</t>
  </si>
  <si>
    <t>Куданова Людмила Леонидовна г.Валуйки, ул.Урожайная, 43</t>
  </si>
  <si>
    <t>Итого</t>
  </si>
  <si>
    <t>Создание овощеводческого предприятия по выращиванию чеснока на базе ИП Бутенко С.В. на территории Валуйского городского округа</t>
  </si>
  <si>
    <t>ИП Бутенко С.В.</t>
  </si>
  <si>
    <t>2024-2028</t>
  </si>
  <si>
    <t>Создание фермы по выращиванию бахчевых кульур на территории Валуйского городского округа</t>
  </si>
  <si>
    <t>Приходько Ярослав Алексееевич</t>
  </si>
  <si>
    <t>Туристический комплекс "Русские тропики" с био-вегетарием</t>
  </si>
  <si>
    <t>ИП Кольчугин Я.В.</t>
  </si>
  <si>
    <t>2023-2029</t>
  </si>
  <si>
    <t>Строительство взрослой поликлиники в г.Валуйки</t>
  </si>
  <si>
    <t>ОГБУ "УКС Белгородской области</t>
  </si>
  <si>
    <t>Устройство системы активной вентиляции кагатов сахарной свеклы</t>
  </si>
  <si>
    <t>Михайлов Сергей Николаевич 
г.Москва, ул.Истринская, д.8, корп.3, кв.672</t>
  </si>
  <si>
    <t>Индина Юлия Николаевна
Валуйский район, п.Уразово, ул.Плеханова, 14</t>
  </si>
  <si>
    <t>Индин Дмитрий Сергеевич
п.Уразово, ул.Ленина, д.28 А</t>
  </si>
  <si>
    <t>Реконструкция нежилого здания под торгово-офисное здание</t>
  </si>
  <si>
    <t>ООО «Бисквит-Шоколад»</t>
  </si>
  <si>
    <t>ИП Чужинов С.В.</t>
  </si>
  <si>
    <t>Строительсто магазина , г.Валуйки, ул.Горького 95/1</t>
  </si>
  <si>
    <t>2020-2025</t>
  </si>
  <si>
    <t>2019-2025</t>
  </si>
  <si>
    <t>2014-2025</t>
  </si>
  <si>
    <t>по состоянию на 01.01.2025г. (с начала реализации проекта)</t>
  </si>
  <si>
    <t>после
2026 года</t>
  </si>
  <si>
    <t>создано по состоянию на 01.01.2025г. (за весь период реализации проекта)</t>
  </si>
  <si>
    <t xml:space="preserve">Реконструкция оъекта незавершенного строительства под магазин </t>
  </si>
  <si>
    <t>Байгушев Александр Юрьевич</t>
  </si>
  <si>
    <t>2025-2026</t>
  </si>
  <si>
    <t>Редкозуб Евгений Владимирович, Вейделевский р-н, п. Вейделевка, ул. Пушкинская, д.12</t>
  </si>
  <si>
    <t>на территории Валуйского муниципального округа по  итогам 1 полугодие 2025 года по видам экономической деятельности</t>
  </si>
  <si>
    <t>1 полугодие</t>
  </si>
  <si>
    <t>3-4 квартал</t>
  </si>
  <si>
    <t>реализован</t>
  </si>
  <si>
    <t>реазизован</t>
  </si>
  <si>
    <t>Реконструкция магазина, г. Валуйки, ул. Коммунистическая, 68/1</t>
  </si>
  <si>
    <t>Гончаров Вадим Анатольевич, г. Валуйки ул. Федеративная, д.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</si>
</sst>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>
    <font>
      <sz val="11"/>
      <color theme="1"/>
      <name val="Calibri"/>
      <scheme val="minor"/>
    </font>
    <font>
      <sz val="10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name val="Tinos"/>
    </font>
    <font>
      <sz val="10"/>
      <name val="Arial Cyr"/>
    </font>
    <font>
      <b/>
      <sz val="10"/>
      <name val="Arial Cyr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2"/>
      <name val="Times New Roman"/>
      <family val="1"/>
      <charset val="204"/>
    </font>
    <font>
      <b/>
      <i/>
      <sz val="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9" tint="0.59999389629810485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0" fontId="9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0" fillId="2" borderId="0" xfId="0" applyFill="1"/>
    <xf numFmtId="0" fontId="13" fillId="2" borderId="0" xfId="0" applyFont="1" applyFill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1" fillId="2" borderId="1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16" fillId="2" borderId="0" xfId="0" applyFont="1" applyFill="1"/>
    <xf numFmtId="0" fontId="17" fillId="2" borderId="0" xfId="0" applyFont="1" applyFill="1"/>
    <xf numFmtId="2" fontId="18" fillId="2" borderId="0" xfId="0" applyNumberFormat="1" applyFont="1" applyFill="1"/>
    <xf numFmtId="0" fontId="1" fillId="3" borderId="0" xfId="0" applyFont="1" applyFill="1"/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12" fillId="3" borderId="0" xfId="0" applyFont="1" applyFill="1" applyAlignment="1">
      <alignment horizontal="center" vertical="center" wrapText="1"/>
    </xf>
    <xf numFmtId="2" fontId="12" fillId="3" borderId="0" xfId="0" applyNumberFormat="1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2" fontId="12" fillId="3" borderId="8" xfId="0" applyNumberFormat="1" applyFont="1" applyFill="1" applyBorder="1" applyAlignment="1">
      <alignment horizontal="center" vertical="center" wrapText="1"/>
    </xf>
    <xf numFmtId="1" fontId="12" fillId="3" borderId="8" xfId="0" applyNumberFormat="1" applyFont="1" applyFill="1" applyBorder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1" fontId="12" fillId="3" borderId="0" xfId="0" applyNumberFormat="1" applyFont="1" applyFill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12" fillId="3" borderId="13" xfId="0" applyNumberFormat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vertical="center" wrapText="1"/>
    </xf>
    <xf numFmtId="2" fontId="12" fillId="3" borderId="10" xfId="0" applyNumberFormat="1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1" fontId="12" fillId="3" borderId="10" xfId="0" applyNumberFormat="1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/>
    </xf>
    <xf numFmtId="1" fontId="12" fillId="3" borderId="1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5" fillId="3" borderId="8" xfId="0" applyFont="1" applyFill="1" applyBorder="1" applyAlignment="1">
      <alignment wrapText="1"/>
    </xf>
    <xf numFmtId="1" fontId="12" fillId="3" borderId="12" xfId="0" applyNumberFormat="1" applyFont="1" applyFill="1" applyBorder="1" applyAlignment="1">
      <alignment horizontal="center" vertical="center" wrapText="1"/>
    </xf>
    <xf numFmtId="1" fontId="12" fillId="3" borderId="14" xfId="0" applyNumberFormat="1" applyFont="1" applyFill="1" applyBorder="1" applyAlignment="1">
      <alignment horizontal="center" vertical="center" wrapText="1"/>
    </xf>
    <xf numFmtId="2" fontId="12" fillId="3" borderId="2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" fontId="12" fillId="3" borderId="18" xfId="0" applyNumberFormat="1" applyFont="1" applyFill="1" applyBorder="1" applyAlignment="1">
      <alignment horizontal="center" vertical="center" wrapText="1"/>
    </xf>
    <xf numFmtId="1" fontId="12" fillId="3" borderId="19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top" wrapText="1"/>
    </xf>
    <xf numFmtId="0" fontId="5" fillId="3" borderId="0" xfId="0" applyFont="1" applyFill="1" applyAlignment="1">
      <alignment vertical="top" wrapText="1"/>
    </xf>
    <xf numFmtId="164" fontId="12" fillId="3" borderId="8" xfId="0" applyNumberFormat="1" applyFont="1" applyFill="1" applyBorder="1" applyAlignment="1">
      <alignment horizontal="center" vertical="center" wrapText="1"/>
    </xf>
    <xf numFmtId="164" fontId="12" fillId="3" borderId="0" xfId="0" applyNumberFormat="1" applyFont="1" applyFill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16" fontId="12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10" xfId="0" applyFont="1" applyFill="1" applyBorder="1"/>
    <xf numFmtId="0" fontId="14" fillId="2" borderId="10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2" fillId="2" borderId="10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3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5" fillId="3" borderId="2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 wrapText="1"/>
    </xf>
    <xf numFmtId="2" fontId="12" fillId="4" borderId="8" xfId="0" applyNumberFormat="1" applyFont="1" applyFill="1" applyBorder="1" applyAlignment="1">
      <alignment horizontal="center" vertical="center" wrapText="1"/>
    </xf>
    <xf numFmtId="2" fontId="12" fillId="4" borderId="0" xfId="0" applyNumberFormat="1" applyFont="1" applyFill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 wrapText="1"/>
    </xf>
    <xf numFmtId="2" fontId="15" fillId="4" borderId="10" xfId="0" applyNumberFormat="1" applyFont="1" applyFill="1" applyBorder="1" applyAlignment="1">
      <alignment wrapText="1"/>
    </xf>
    <xf numFmtId="0" fontId="1" fillId="4" borderId="6" xfId="0" applyFont="1" applyFill="1" applyBorder="1" applyAlignment="1">
      <alignment wrapText="1"/>
    </xf>
    <xf numFmtId="0" fontId="16" fillId="4" borderId="0" xfId="0" applyFont="1" applyFill="1"/>
    <xf numFmtId="0" fontId="1" fillId="4" borderId="0" xfId="0" applyFont="1" applyFill="1"/>
    <xf numFmtId="0" fontId="4" fillId="4" borderId="8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left" vertical="top" wrapText="1"/>
    </xf>
    <xf numFmtId="2" fontId="12" fillId="4" borderId="10" xfId="0" applyNumberFormat="1" applyFont="1" applyFill="1" applyBorder="1" applyAlignment="1">
      <alignment horizontal="center" vertical="center" wrapText="1"/>
    </xf>
    <xf numFmtId="164" fontId="1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49" fontId="12" fillId="3" borderId="10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164" fontId="12" fillId="3" borderId="5" xfId="0" applyNumberFormat="1" applyFont="1" applyFill="1" applyBorder="1" applyAlignment="1">
      <alignment horizontal="center" vertical="center" wrapText="1"/>
    </xf>
    <xf numFmtId="1" fontId="12" fillId="3" borderId="21" xfId="0" applyNumberFormat="1" applyFont="1" applyFill="1" applyBorder="1" applyAlignment="1">
      <alignment horizontal="center" vertical="center" wrapText="1"/>
    </xf>
    <xf numFmtId="1" fontId="12" fillId="3" borderId="22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top" wrapText="1"/>
    </xf>
    <xf numFmtId="0" fontId="12" fillId="3" borderId="9" xfId="0" applyFont="1" applyFill="1" applyBorder="1" applyAlignment="1">
      <alignment horizontal="center" vertical="center" wrapText="1"/>
    </xf>
    <xf numFmtId="164" fontId="12" fillId="2" borderId="8" xfId="0" applyNumberFormat="1" applyFont="1" applyFill="1" applyBorder="1" applyAlignment="1">
      <alignment horizontal="center" vertical="center" wrapText="1"/>
    </xf>
    <xf numFmtId="164" fontId="12" fillId="3" borderId="8" xfId="0" applyNumberFormat="1" applyFont="1" applyFill="1" applyBorder="1" applyAlignment="1">
      <alignment horizontal="center" vertical="center"/>
    </xf>
    <xf numFmtId="164" fontId="12" fillId="3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64" fontId="12" fillId="3" borderId="13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center" vertical="center" wrapText="1"/>
    </xf>
    <xf numFmtId="2" fontId="12" fillId="3" borderId="13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left" vertical="center" wrapText="1"/>
    </xf>
    <xf numFmtId="2" fontId="12" fillId="3" borderId="20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2" fontId="12" fillId="2" borderId="13" xfId="0" applyNumberFormat="1" applyFont="1" applyFill="1" applyBorder="1" applyAlignment="1">
      <alignment horizontal="center" vertical="center" wrapText="1"/>
    </xf>
    <xf numFmtId="2" fontId="12" fillId="4" borderId="13" xfId="0" applyNumberFormat="1" applyFont="1" applyFill="1" applyBorder="1" applyAlignment="1">
      <alignment horizontal="center" vertical="center" wrapText="1"/>
    </xf>
    <xf numFmtId="2" fontId="12" fillId="2" borderId="8" xfId="0" applyNumberFormat="1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12" fillId="5" borderId="10" xfId="0" applyFont="1" applyFill="1" applyBorder="1" applyAlignment="1">
      <alignment horizontal="center" vertical="center" wrapText="1"/>
    </xf>
    <xf numFmtId="2" fontId="12" fillId="5" borderId="0" xfId="0" applyNumberFormat="1" applyFont="1" applyFill="1" applyAlignment="1">
      <alignment horizontal="center" vertical="center" wrapText="1"/>
    </xf>
    <xf numFmtId="2" fontId="12" fillId="5" borderId="10" xfId="0" applyNumberFormat="1" applyFont="1" applyFill="1" applyBorder="1" applyAlignment="1">
      <alignment horizontal="center" vertical="center" wrapText="1"/>
    </xf>
    <xf numFmtId="2" fontId="12" fillId="5" borderId="13" xfId="0" applyNumberFormat="1" applyFont="1" applyFill="1" applyBorder="1" applyAlignment="1">
      <alignment horizontal="center" vertical="center" wrapText="1"/>
    </xf>
    <xf numFmtId="164" fontId="12" fillId="5" borderId="0" xfId="0" applyNumberFormat="1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1" fontId="12" fillId="5" borderId="10" xfId="0" applyNumberFormat="1" applyFont="1" applyFill="1" applyBorder="1" applyAlignment="1">
      <alignment horizontal="center" vertical="center" wrapText="1"/>
    </xf>
    <xf numFmtId="1" fontId="12" fillId="5" borderId="0" xfId="0" applyNumberFormat="1" applyFont="1" applyFill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49" fontId="12" fillId="5" borderId="4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2" fontId="12" fillId="2" borderId="0" xfId="0" applyNumberFormat="1" applyFont="1" applyFill="1" applyAlignment="1">
      <alignment horizontal="center" vertical="center"/>
    </xf>
    <xf numFmtId="1" fontId="12" fillId="2" borderId="0" xfId="0" applyNumberFormat="1" applyFont="1" applyFill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12" fillId="5" borderId="8" xfId="0" applyFont="1" applyFill="1" applyBorder="1" applyAlignment="1">
      <alignment horizontal="center" vertical="center" wrapText="1"/>
    </xf>
    <xf numFmtId="2" fontId="12" fillId="5" borderId="2" xfId="0" applyNumberFormat="1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1" fontId="12" fillId="5" borderId="13" xfId="0" applyNumberFormat="1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left" vertical="center" wrapText="1"/>
    </xf>
    <xf numFmtId="0" fontId="5" fillId="5" borderId="21" xfId="0" applyFont="1" applyFill="1" applyBorder="1" applyAlignment="1">
      <alignment vertical="center" wrapText="1"/>
    </xf>
    <xf numFmtId="0" fontId="12" fillId="5" borderId="19" xfId="0" applyFont="1" applyFill="1" applyBorder="1" applyAlignment="1">
      <alignment horizontal="left" vertical="center" wrapText="1"/>
    </xf>
    <xf numFmtId="2" fontId="12" fillId="5" borderId="1" xfId="0" applyNumberFormat="1" applyFont="1" applyFill="1" applyBorder="1" applyAlignment="1">
      <alignment horizontal="center" vertical="center" wrapText="1"/>
    </xf>
    <xf numFmtId="2" fontId="12" fillId="5" borderId="5" xfId="0" applyNumberFormat="1" applyFont="1" applyFill="1" applyBorder="1" applyAlignment="1">
      <alignment horizontal="center" vertical="center" wrapText="1"/>
    </xf>
    <xf numFmtId="2" fontId="12" fillId="5" borderId="21" xfId="0" applyNumberFormat="1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1" fontId="12" fillId="5" borderId="21" xfId="0" applyNumberFormat="1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 wrapText="1"/>
    </xf>
    <xf numFmtId="49" fontId="12" fillId="5" borderId="7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tabSelected="1" zoomScaleNormal="100" workbookViewId="0">
      <pane ySplit="10" topLeftCell="A11" activePane="bottomLeft" state="frozen"/>
      <selection pane="bottomLeft" activeCell="K46" sqref="K46"/>
    </sheetView>
  </sheetViews>
  <sheetFormatPr defaultRowHeight="12.75"/>
  <cols>
    <col min="1" max="1" width="3.85546875" style="1" customWidth="1"/>
    <col min="2" max="2" width="29.5703125" style="1" customWidth="1"/>
    <col min="3" max="3" width="11.42578125" style="2" customWidth="1"/>
    <col min="4" max="4" width="10.85546875" style="2" customWidth="1"/>
    <col min="5" max="5" width="6.5703125" style="1" customWidth="1"/>
    <col min="6" max="6" width="8.7109375" style="108" customWidth="1"/>
    <col min="7" max="7" width="7.85546875" style="1" customWidth="1"/>
    <col min="8" max="8" width="9.5703125" style="1" customWidth="1"/>
    <col min="9" max="9" width="7.85546875" style="1" customWidth="1"/>
    <col min="10" max="10" width="8.28515625" style="1" customWidth="1"/>
    <col min="11" max="12" width="8" style="1" customWidth="1"/>
    <col min="13" max="13" width="7.28515625" style="1" customWidth="1"/>
    <col min="14" max="14" width="8.140625" style="1" customWidth="1"/>
    <col min="15" max="15" width="6.5703125" style="1" customWidth="1"/>
    <col min="16" max="16" width="7.85546875" style="1" customWidth="1"/>
    <col min="17" max="17" width="7.7109375" style="1" customWidth="1"/>
    <col min="18" max="21" width="3.28515625" style="3" customWidth="1"/>
    <col min="22" max="22" width="6.7109375" style="1" customWidth="1"/>
    <col min="23" max="23" width="7.28515625" style="1" customWidth="1"/>
    <col min="24" max="24" width="7.7109375" style="1" customWidth="1"/>
    <col min="25" max="25" width="7.42578125" style="1" customWidth="1"/>
    <col min="26" max="16384" width="9.140625" style="1"/>
  </cols>
  <sheetData>
    <row r="1" spans="1:25" ht="9.75" customHeight="1">
      <c r="A1" s="4"/>
      <c r="B1" s="4"/>
      <c r="C1" s="5"/>
      <c r="D1" s="5"/>
      <c r="E1" s="4"/>
      <c r="F1" s="99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6"/>
      <c r="S1" s="6"/>
      <c r="T1" s="6"/>
      <c r="U1" s="6"/>
      <c r="V1" s="4"/>
    </row>
    <row r="2" spans="1:25" ht="9" customHeight="1">
      <c r="A2" s="7"/>
      <c r="B2" s="8"/>
      <c r="C2" s="9"/>
      <c r="D2" s="9"/>
      <c r="E2" s="8"/>
      <c r="F2" s="100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10"/>
      <c r="S2" s="10"/>
      <c r="T2" s="10"/>
      <c r="U2" s="11" t="s">
        <v>0</v>
      </c>
      <c r="V2" s="8"/>
      <c r="W2" s="8"/>
    </row>
    <row r="3" spans="1:25" ht="15.75">
      <c r="A3" s="199" t="s">
        <v>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1:25" ht="15.75">
      <c r="A4" s="199" t="s">
        <v>122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</row>
    <row r="5" spans="1:25" ht="3" customHeight="1">
      <c r="A5" s="4"/>
      <c r="B5" s="4"/>
      <c r="C5" s="5"/>
      <c r="D5" s="5"/>
      <c r="E5" s="4"/>
      <c r="F5" s="9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6"/>
      <c r="S5" s="6"/>
      <c r="T5" s="6"/>
      <c r="U5" s="6"/>
      <c r="V5" s="4"/>
      <c r="W5" s="4"/>
    </row>
    <row r="6" spans="1:25">
      <c r="A6" s="200" t="s">
        <v>2</v>
      </c>
      <c r="B6" s="200" t="s">
        <v>3</v>
      </c>
      <c r="C6" s="200" t="s">
        <v>4</v>
      </c>
      <c r="D6" s="200" t="s">
        <v>5</v>
      </c>
      <c r="E6" s="200" t="s">
        <v>6</v>
      </c>
      <c r="F6" s="204" t="s">
        <v>7</v>
      </c>
      <c r="G6" s="206" t="s">
        <v>8</v>
      </c>
      <c r="H6" s="207"/>
      <c r="I6" s="207"/>
      <c r="J6" s="207"/>
      <c r="K6" s="207"/>
      <c r="L6" s="208"/>
      <c r="M6" s="206" t="s">
        <v>9</v>
      </c>
      <c r="N6" s="207"/>
      <c r="O6" s="207"/>
      <c r="P6" s="207"/>
      <c r="Q6" s="208"/>
      <c r="R6" s="209" t="s">
        <v>10</v>
      </c>
      <c r="S6" s="210"/>
      <c r="T6" s="210"/>
      <c r="U6" s="211"/>
      <c r="V6" s="200" t="s">
        <v>11</v>
      </c>
      <c r="W6" s="215" t="s">
        <v>12</v>
      </c>
      <c r="X6" s="200" t="s">
        <v>13</v>
      </c>
      <c r="Y6" s="200" t="s">
        <v>14</v>
      </c>
    </row>
    <row r="7" spans="1:25">
      <c r="A7" s="201"/>
      <c r="B7" s="201"/>
      <c r="C7" s="201"/>
      <c r="D7" s="202"/>
      <c r="E7" s="201"/>
      <c r="F7" s="205"/>
      <c r="G7" s="218" t="s">
        <v>115</v>
      </c>
      <c r="H7" s="220">
        <v>2025</v>
      </c>
      <c r="I7" s="206" t="s">
        <v>15</v>
      </c>
      <c r="J7" s="208"/>
      <c r="K7" s="202">
        <v>2026</v>
      </c>
      <c r="L7" s="200" t="s">
        <v>116</v>
      </c>
      <c r="M7" s="222" t="s">
        <v>16</v>
      </c>
      <c r="N7" s="218" t="s">
        <v>117</v>
      </c>
      <c r="O7" s="202">
        <v>2025</v>
      </c>
      <c r="P7" s="206" t="s">
        <v>15</v>
      </c>
      <c r="Q7" s="208"/>
      <c r="R7" s="212"/>
      <c r="S7" s="212"/>
      <c r="T7" s="212"/>
      <c r="U7" s="212"/>
      <c r="V7" s="202"/>
      <c r="W7" s="216"/>
      <c r="X7" s="202"/>
      <c r="Y7" s="214"/>
    </row>
    <row r="8" spans="1:25" ht="82.5" customHeight="1">
      <c r="A8" s="201"/>
      <c r="B8" s="201"/>
      <c r="C8" s="201"/>
      <c r="D8" s="202"/>
      <c r="E8" s="201"/>
      <c r="F8" s="205"/>
      <c r="G8" s="219"/>
      <c r="H8" s="221"/>
      <c r="I8" s="98" t="s">
        <v>123</v>
      </c>
      <c r="J8" s="97" t="s">
        <v>124</v>
      </c>
      <c r="K8" s="202"/>
      <c r="L8" s="203"/>
      <c r="M8" s="222"/>
      <c r="N8" s="219"/>
      <c r="O8" s="203"/>
      <c r="P8" s="31" t="s">
        <v>123</v>
      </c>
      <c r="Q8" s="30" t="s">
        <v>124</v>
      </c>
      <c r="R8" s="212"/>
      <c r="S8" s="212"/>
      <c r="T8" s="212"/>
      <c r="U8" s="213"/>
      <c r="V8" s="214"/>
      <c r="W8" s="213"/>
      <c r="X8" s="214"/>
      <c r="Y8" s="214"/>
    </row>
    <row r="9" spans="1:25" ht="54.75" customHeight="1">
      <c r="A9" s="201"/>
      <c r="B9" s="201"/>
      <c r="C9" s="202"/>
      <c r="D9" s="203"/>
      <c r="E9" s="202"/>
      <c r="F9" s="205"/>
      <c r="G9" s="31" t="s">
        <v>17</v>
      </c>
      <c r="H9" s="30" t="s">
        <v>17</v>
      </c>
      <c r="I9" s="30" t="s">
        <v>17</v>
      </c>
      <c r="J9" s="30" t="s">
        <v>17</v>
      </c>
      <c r="K9" s="206" t="s">
        <v>19</v>
      </c>
      <c r="L9" s="208"/>
      <c r="M9" s="30" t="s">
        <v>20</v>
      </c>
      <c r="N9" s="31" t="s">
        <v>17</v>
      </c>
      <c r="O9" s="34" t="s">
        <v>18</v>
      </c>
      <c r="P9" s="30" t="s">
        <v>17</v>
      </c>
      <c r="Q9" s="31" t="s">
        <v>18</v>
      </c>
      <c r="R9" s="32" t="s">
        <v>21</v>
      </c>
      <c r="S9" s="33" t="s">
        <v>22</v>
      </c>
      <c r="T9" s="32" t="s">
        <v>23</v>
      </c>
      <c r="U9" s="12" t="s">
        <v>24</v>
      </c>
      <c r="V9" s="202"/>
      <c r="W9" s="217"/>
      <c r="X9" s="202"/>
      <c r="Y9" s="203"/>
    </row>
    <row r="10" spans="1:25">
      <c r="A10" s="13">
        <v>1</v>
      </c>
      <c r="B10" s="13">
        <v>2</v>
      </c>
      <c r="C10" s="14">
        <v>3</v>
      </c>
      <c r="D10" s="14">
        <v>4</v>
      </c>
      <c r="E10" s="13">
        <v>5</v>
      </c>
      <c r="F10" s="109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6">
        <v>18</v>
      </c>
      <c r="S10" s="16">
        <v>19</v>
      </c>
      <c r="T10" s="16">
        <v>20</v>
      </c>
      <c r="U10" s="16">
        <v>21</v>
      </c>
      <c r="V10" s="17">
        <v>22</v>
      </c>
      <c r="W10" s="18">
        <v>23</v>
      </c>
      <c r="X10" s="18">
        <v>24</v>
      </c>
      <c r="Y10" s="18">
        <v>25</v>
      </c>
    </row>
    <row r="11" spans="1:25" s="19" customFormat="1" ht="45">
      <c r="A11" s="35">
        <v>1</v>
      </c>
      <c r="B11" s="36" t="s">
        <v>30</v>
      </c>
      <c r="C11" s="37" t="s">
        <v>31</v>
      </c>
      <c r="D11" s="38" t="s">
        <v>31</v>
      </c>
      <c r="E11" s="39" t="s">
        <v>32</v>
      </c>
      <c r="F11" s="101">
        <f t="shared" ref="F11:F43" si="0">G11+H11+K11+L11</f>
        <v>25</v>
      </c>
      <c r="G11" s="40">
        <v>25</v>
      </c>
      <c r="H11" s="126">
        <f t="shared" ref="H11:H19" si="1">I11+J11</f>
        <v>0</v>
      </c>
      <c r="I11" s="40">
        <v>0</v>
      </c>
      <c r="J11" s="43">
        <v>0</v>
      </c>
      <c r="K11" s="40">
        <v>0</v>
      </c>
      <c r="L11" s="43">
        <v>0</v>
      </c>
      <c r="M11" s="44">
        <v>5</v>
      </c>
      <c r="N11" s="48">
        <v>5</v>
      </c>
      <c r="O11" s="44">
        <f t="shared" ref="O11:O36" si="2">P11+Q11</f>
        <v>0</v>
      </c>
      <c r="P11" s="41">
        <v>0</v>
      </c>
      <c r="Q11" s="42">
        <v>0</v>
      </c>
      <c r="R11" s="15"/>
      <c r="S11" s="16"/>
      <c r="T11" s="16"/>
      <c r="U11" s="15"/>
      <c r="V11" s="127" t="s">
        <v>25</v>
      </c>
      <c r="W11" s="128" t="s">
        <v>26</v>
      </c>
      <c r="X11" s="49" t="s">
        <v>27</v>
      </c>
      <c r="Y11" s="47" t="s">
        <v>29</v>
      </c>
    </row>
    <row r="12" spans="1:25" s="19" customFormat="1" ht="33.75">
      <c r="A12" s="35">
        <v>2</v>
      </c>
      <c r="B12" s="36" t="s">
        <v>33</v>
      </c>
      <c r="C12" s="38" t="s">
        <v>34</v>
      </c>
      <c r="D12" s="37" t="s">
        <v>34</v>
      </c>
      <c r="E12" s="47" t="s">
        <v>32</v>
      </c>
      <c r="F12" s="102">
        <f t="shared" si="0"/>
        <v>3.2370000000000001</v>
      </c>
      <c r="G12" s="43">
        <v>3.2370000000000001</v>
      </c>
      <c r="H12" s="129">
        <f t="shared" si="1"/>
        <v>0</v>
      </c>
      <c r="I12" s="43">
        <v>0</v>
      </c>
      <c r="J12" s="40">
        <v>0</v>
      </c>
      <c r="K12" s="43">
        <v>0</v>
      </c>
      <c r="L12" s="40">
        <v>0</v>
      </c>
      <c r="M12" s="44">
        <v>2</v>
      </c>
      <c r="N12" s="44">
        <v>1</v>
      </c>
      <c r="O12" s="48">
        <f t="shared" si="2"/>
        <v>0</v>
      </c>
      <c r="P12" s="42">
        <v>0</v>
      </c>
      <c r="Q12" s="41">
        <v>0</v>
      </c>
      <c r="R12" s="16"/>
      <c r="S12" s="15"/>
      <c r="T12" s="16"/>
      <c r="U12" s="16"/>
      <c r="V12" s="128" t="s">
        <v>25</v>
      </c>
      <c r="W12" s="127" t="s">
        <v>26</v>
      </c>
      <c r="X12" s="45" t="s">
        <v>27</v>
      </c>
      <c r="Y12" s="46" t="s">
        <v>35</v>
      </c>
    </row>
    <row r="13" spans="1:25" s="19" customFormat="1" ht="33.75">
      <c r="A13" s="35">
        <v>3</v>
      </c>
      <c r="B13" s="36" t="s">
        <v>36</v>
      </c>
      <c r="C13" s="37" t="s">
        <v>37</v>
      </c>
      <c r="D13" s="38" t="s">
        <v>37</v>
      </c>
      <c r="E13" s="39" t="s">
        <v>32</v>
      </c>
      <c r="F13" s="101">
        <f t="shared" si="0"/>
        <v>2.84</v>
      </c>
      <c r="G13" s="40">
        <v>2.79</v>
      </c>
      <c r="H13" s="126">
        <f t="shared" si="1"/>
        <v>0</v>
      </c>
      <c r="I13" s="40">
        <v>0</v>
      </c>
      <c r="J13" s="43">
        <v>0</v>
      </c>
      <c r="K13" s="40">
        <v>0.05</v>
      </c>
      <c r="L13" s="43">
        <v>0</v>
      </c>
      <c r="M13" s="48">
        <v>2</v>
      </c>
      <c r="N13" s="44">
        <v>1</v>
      </c>
      <c r="O13" s="44">
        <f t="shared" si="2"/>
        <v>0</v>
      </c>
      <c r="P13" s="41">
        <v>0</v>
      </c>
      <c r="Q13" s="42">
        <v>0</v>
      </c>
      <c r="R13" s="15"/>
      <c r="S13" s="16"/>
      <c r="T13" s="15"/>
      <c r="U13" s="16"/>
      <c r="V13" s="127" t="s">
        <v>25</v>
      </c>
      <c r="W13" s="128" t="s">
        <v>26</v>
      </c>
      <c r="X13" s="50" t="s">
        <v>27</v>
      </c>
      <c r="Y13" s="46" t="s">
        <v>28</v>
      </c>
    </row>
    <row r="14" spans="1:25" s="19" customFormat="1" ht="45">
      <c r="A14" s="35">
        <v>4</v>
      </c>
      <c r="B14" s="36" t="s">
        <v>38</v>
      </c>
      <c r="C14" s="38" t="s">
        <v>39</v>
      </c>
      <c r="D14" s="37" t="s">
        <v>40</v>
      </c>
      <c r="E14" s="47" t="s">
        <v>41</v>
      </c>
      <c r="F14" s="102">
        <f t="shared" si="0"/>
        <v>5.75</v>
      </c>
      <c r="G14" s="43">
        <v>5.75</v>
      </c>
      <c r="H14" s="129">
        <f t="shared" si="1"/>
        <v>0</v>
      </c>
      <c r="I14" s="43">
        <v>0</v>
      </c>
      <c r="J14" s="40">
        <v>0</v>
      </c>
      <c r="K14" s="43">
        <v>0</v>
      </c>
      <c r="L14" s="40">
        <v>0</v>
      </c>
      <c r="M14" s="44">
        <v>1</v>
      </c>
      <c r="N14" s="48">
        <v>1</v>
      </c>
      <c r="O14" s="44">
        <f t="shared" si="2"/>
        <v>0</v>
      </c>
      <c r="P14" s="42">
        <v>0</v>
      </c>
      <c r="Q14" s="41">
        <v>0</v>
      </c>
      <c r="R14" s="16"/>
      <c r="S14" s="15"/>
      <c r="T14" s="16"/>
      <c r="U14" s="15"/>
      <c r="V14" s="130" t="s">
        <v>25</v>
      </c>
      <c r="W14" s="130" t="s">
        <v>26</v>
      </c>
      <c r="X14" s="51" t="s">
        <v>27</v>
      </c>
      <c r="Y14" s="46" t="s">
        <v>35</v>
      </c>
    </row>
    <row r="15" spans="1:25" s="19" customFormat="1" ht="42">
      <c r="A15" s="35">
        <v>5</v>
      </c>
      <c r="B15" s="131" t="s">
        <v>42</v>
      </c>
      <c r="C15" s="37" t="s">
        <v>39</v>
      </c>
      <c r="D15" s="132" t="s">
        <v>43</v>
      </c>
      <c r="E15" s="39" t="s">
        <v>44</v>
      </c>
      <c r="F15" s="103">
        <f t="shared" si="0"/>
        <v>55.82</v>
      </c>
      <c r="G15" s="40">
        <v>55.82</v>
      </c>
      <c r="H15" s="133">
        <f t="shared" si="1"/>
        <v>0</v>
      </c>
      <c r="I15" s="40">
        <v>0</v>
      </c>
      <c r="J15" s="52">
        <v>0</v>
      </c>
      <c r="K15" s="40">
        <v>0</v>
      </c>
      <c r="L15" s="52">
        <v>0</v>
      </c>
      <c r="M15" s="48">
        <v>11</v>
      </c>
      <c r="N15" s="53">
        <v>11</v>
      </c>
      <c r="O15" s="48">
        <f t="shared" si="2"/>
        <v>0</v>
      </c>
      <c r="P15" s="134">
        <v>0</v>
      </c>
      <c r="Q15" s="134">
        <v>0</v>
      </c>
      <c r="R15" s="15"/>
      <c r="S15" s="54"/>
      <c r="T15" s="15"/>
      <c r="U15" s="135"/>
      <c r="V15" s="136" t="s">
        <v>25</v>
      </c>
      <c r="W15" s="136" t="s">
        <v>26</v>
      </c>
      <c r="X15" s="137" t="s">
        <v>27</v>
      </c>
      <c r="Y15" s="46" t="s">
        <v>45</v>
      </c>
    </row>
    <row r="16" spans="1:25" s="19" customFormat="1" ht="31.5">
      <c r="A16" s="35">
        <v>6</v>
      </c>
      <c r="B16" s="138" t="s">
        <v>94</v>
      </c>
      <c r="C16" s="132" t="s">
        <v>95</v>
      </c>
      <c r="D16" s="37" t="s">
        <v>95</v>
      </c>
      <c r="E16" s="139" t="s">
        <v>96</v>
      </c>
      <c r="F16" s="103">
        <f t="shared" si="0"/>
        <v>4.03</v>
      </c>
      <c r="G16" s="140">
        <v>4.03</v>
      </c>
      <c r="H16" s="133">
        <f t="shared" si="1"/>
        <v>0</v>
      </c>
      <c r="I16" s="140">
        <v>0</v>
      </c>
      <c r="J16" s="140">
        <v>0</v>
      </c>
      <c r="K16" s="140">
        <v>0</v>
      </c>
      <c r="L16" s="140">
        <v>0</v>
      </c>
      <c r="M16" s="55">
        <v>2</v>
      </c>
      <c r="N16" s="55">
        <v>0</v>
      </c>
      <c r="O16" s="55">
        <v>2</v>
      </c>
      <c r="P16" s="56">
        <v>0</v>
      </c>
      <c r="Q16" s="56">
        <v>2</v>
      </c>
      <c r="R16" s="141"/>
      <c r="S16" s="141"/>
      <c r="T16" s="141"/>
      <c r="U16" s="141"/>
      <c r="V16" s="136" t="s">
        <v>25</v>
      </c>
      <c r="W16" s="136" t="s">
        <v>26</v>
      </c>
      <c r="X16" s="137" t="s">
        <v>27</v>
      </c>
      <c r="Y16" s="142"/>
    </row>
    <row r="17" spans="1:25" s="19" customFormat="1" ht="31.5">
      <c r="A17" s="35">
        <v>7</v>
      </c>
      <c r="B17" s="143" t="s">
        <v>97</v>
      </c>
      <c r="C17" s="37" t="s">
        <v>98</v>
      </c>
      <c r="D17" s="132" t="s">
        <v>98</v>
      </c>
      <c r="E17" s="39" t="s">
        <v>96</v>
      </c>
      <c r="F17" s="103">
        <f t="shared" si="0"/>
        <v>4.45</v>
      </c>
      <c r="G17" s="40">
        <v>4.45</v>
      </c>
      <c r="H17" s="126">
        <f t="shared" si="1"/>
        <v>0</v>
      </c>
      <c r="I17" s="144">
        <v>0</v>
      </c>
      <c r="J17" s="140">
        <v>0</v>
      </c>
      <c r="K17" s="140">
        <v>0</v>
      </c>
      <c r="L17" s="140">
        <v>0</v>
      </c>
      <c r="M17" s="55">
        <v>2</v>
      </c>
      <c r="N17" s="55">
        <v>0</v>
      </c>
      <c r="O17" s="55">
        <v>2</v>
      </c>
      <c r="P17" s="56">
        <v>0</v>
      </c>
      <c r="Q17" s="56">
        <v>2</v>
      </c>
      <c r="R17" s="141"/>
      <c r="S17" s="141"/>
      <c r="T17" s="141"/>
      <c r="U17" s="141"/>
      <c r="V17" s="128" t="s">
        <v>25</v>
      </c>
      <c r="W17" s="136" t="s">
        <v>26</v>
      </c>
      <c r="X17" s="137" t="s">
        <v>27</v>
      </c>
      <c r="Y17" s="142"/>
    </row>
    <row r="18" spans="1:25" s="19" customFormat="1" ht="22.5">
      <c r="A18" s="35">
        <v>8</v>
      </c>
      <c r="B18" s="145" t="s">
        <v>99</v>
      </c>
      <c r="C18" s="132" t="s">
        <v>100</v>
      </c>
      <c r="D18" s="132" t="s">
        <v>100</v>
      </c>
      <c r="E18" s="139" t="s">
        <v>101</v>
      </c>
      <c r="F18" s="103">
        <f t="shared" si="0"/>
        <v>13.5</v>
      </c>
      <c r="G18" s="140">
        <v>6.5</v>
      </c>
      <c r="H18" s="126">
        <f t="shared" si="1"/>
        <v>0</v>
      </c>
      <c r="I18" s="140">
        <v>0</v>
      </c>
      <c r="J18" s="40">
        <v>0</v>
      </c>
      <c r="K18" s="146">
        <v>3</v>
      </c>
      <c r="L18" s="140">
        <v>4</v>
      </c>
      <c r="M18" s="55">
        <v>0</v>
      </c>
      <c r="N18" s="55">
        <v>0</v>
      </c>
      <c r="O18" s="55">
        <v>0</v>
      </c>
      <c r="P18" s="56">
        <v>0</v>
      </c>
      <c r="Q18" s="56">
        <v>0</v>
      </c>
      <c r="R18" s="141"/>
      <c r="S18" s="141"/>
      <c r="T18" s="141"/>
      <c r="U18" s="141"/>
      <c r="V18" s="136" t="s">
        <v>26</v>
      </c>
      <c r="W18" s="136" t="s">
        <v>26</v>
      </c>
      <c r="X18" s="137" t="s">
        <v>27</v>
      </c>
      <c r="Y18" s="142"/>
    </row>
    <row r="19" spans="1:25" s="19" customFormat="1" ht="31.5">
      <c r="A19" s="35">
        <v>9</v>
      </c>
      <c r="B19" s="138" t="s">
        <v>102</v>
      </c>
      <c r="C19" s="132" t="s">
        <v>103</v>
      </c>
      <c r="D19" s="132" t="s">
        <v>103</v>
      </c>
      <c r="E19" s="139" t="s">
        <v>52</v>
      </c>
      <c r="F19" s="147">
        <v>777.16</v>
      </c>
      <c r="G19" s="140">
        <v>17</v>
      </c>
      <c r="H19" s="148">
        <f t="shared" si="1"/>
        <v>760.16</v>
      </c>
      <c r="I19" s="140">
        <v>16</v>
      </c>
      <c r="J19" s="140">
        <v>744.16</v>
      </c>
      <c r="K19" s="146">
        <v>0</v>
      </c>
      <c r="L19" s="140">
        <v>0</v>
      </c>
      <c r="M19" s="55">
        <v>0</v>
      </c>
      <c r="N19" s="55">
        <v>0</v>
      </c>
      <c r="O19" s="55">
        <v>0</v>
      </c>
      <c r="P19" s="56">
        <v>0</v>
      </c>
      <c r="Q19" s="56">
        <v>0</v>
      </c>
      <c r="R19" s="141"/>
      <c r="S19" s="141"/>
      <c r="T19" s="141"/>
      <c r="U19" s="141"/>
      <c r="V19" s="136" t="s">
        <v>26</v>
      </c>
      <c r="W19" s="136" t="s">
        <v>26</v>
      </c>
      <c r="X19" s="137" t="s">
        <v>27</v>
      </c>
      <c r="Y19" s="142"/>
    </row>
    <row r="20" spans="1:25" s="19" customFormat="1" ht="33.75">
      <c r="A20" s="35">
        <v>10</v>
      </c>
      <c r="B20" s="149" t="s">
        <v>46</v>
      </c>
      <c r="C20" s="150" t="s">
        <v>47</v>
      </c>
      <c r="D20" s="151" t="s">
        <v>47</v>
      </c>
      <c r="E20" s="152" t="s">
        <v>48</v>
      </c>
      <c r="F20" s="153">
        <f t="shared" si="0"/>
        <v>412.5</v>
      </c>
      <c r="G20" s="154">
        <v>225</v>
      </c>
      <c r="H20" s="155">
        <f t="shared" ref="H20:H42" si="3">I20+J20</f>
        <v>187.5</v>
      </c>
      <c r="I20" s="152">
        <v>6.7</v>
      </c>
      <c r="J20" s="156">
        <v>180.8</v>
      </c>
      <c r="K20" s="152">
        <v>0</v>
      </c>
      <c r="L20" s="157">
        <v>0</v>
      </c>
      <c r="M20" s="158">
        <v>15</v>
      </c>
      <c r="N20" s="159">
        <v>15</v>
      </c>
      <c r="O20" s="158">
        <f t="shared" si="2"/>
        <v>0</v>
      </c>
      <c r="P20" s="159">
        <v>0</v>
      </c>
      <c r="Q20" s="158">
        <v>0</v>
      </c>
      <c r="R20" s="160"/>
      <c r="S20" s="161"/>
      <c r="T20" s="160"/>
      <c r="U20" s="161"/>
      <c r="V20" s="162" t="s">
        <v>26</v>
      </c>
      <c r="W20" s="163" t="s">
        <v>26</v>
      </c>
      <c r="X20" s="164" t="s">
        <v>27</v>
      </c>
      <c r="Y20" s="165" t="s">
        <v>49</v>
      </c>
    </row>
    <row r="21" spans="1:25" s="19" customFormat="1" ht="33.75">
      <c r="A21" s="35">
        <v>11</v>
      </c>
      <c r="B21" s="166" t="s">
        <v>50</v>
      </c>
      <c r="C21" s="167" t="s">
        <v>51</v>
      </c>
      <c r="D21" s="168" t="s">
        <v>51</v>
      </c>
      <c r="E21" s="169" t="s">
        <v>52</v>
      </c>
      <c r="F21" s="101">
        <f t="shared" si="0"/>
        <v>887.2</v>
      </c>
      <c r="G21" s="170">
        <v>569</v>
      </c>
      <c r="H21" s="171">
        <f>I21+J21</f>
        <v>168.2</v>
      </c>
      <c r="I21" s="172">
        <v>15.7</v>
      </c>
      <c r="J21" s="173">
        <v>152.5</v>
      </c>
      <c r="K21" s="174">
        <v>150</v>
      </c>
      <c r="L21" s="173">
        <v>0</v>
      </c>
      <c r="M21" s="175">
        <v>0</v>
      </c>
      <c r="N21" s="176">
        <v>0</v>
      </c>
      <c r="O21" s="175">
        <f t="shared" si="2"/>
        <v>0</v>
      </c>
      <c r="P21" s="176">
        <v>0</v>
      </c>
      <c r="Q21" s="175">
        <v>0</v>
      </c>
      <c r="R21" s="54"/>
      <c r="S21" s="54"/>
      <c r="T21" s="15"/>
      <c r="U21" s="54"/>
      <c r="V21" s="169" t="s">
        <v>26</v>
      </c>
      <c r="W21" s="177" t="s">
        <v>26</v>
      </c>
      <c r="X21" s="178" t="s">
        <v>27</v>
      </c>
      <c r="Y21" s="179" t="s">
        <v>53</v>
      </c>
    </row>
    <row r="22" spans="1:25" s="19" customFormat="1" ht="42">
      <c r="A22" s="35">
        <v>12</v>
      </c>
      <c r="B22" s="149" t="s">
        <v>54</v>
      </c>
      <c r="C22" s="180" t="s">
        <v>55</v>
      </c>
      <c r="D22" s="151" t="s">
        <v>55</v>
      </c>
      <c r="E22" s="181" t="s">
        <v>56</v>
      </c>
      <c r="F22" s="153">
        <f t="shared" si="0"/>
        <v>163.9</v>
      </c>
      <c r="G22" s="182">
        <v>99.9</v>
      </c>
      <c r="H22" s="155">
        <f t="shared" si="3"/>
        <v>64</v>
      </c>
      <c r="I22" s="183">
        <v>4.4000000000000004</v>
      </c>
      <c r="J22" s="183">
        <v>59.6</v>
      </c>
      <c r="K22" s="183">
        <v>0</v>
      </c>
      <c r="L22" s="183">
        <v>0</v>
      </c>
      <c r="M22" s="184">
        <f t="shared" ref="M22:M29" si="4">N22+O22</f>
        <v>0</v>
      </c>
      <c r="N22" s="184">
        <v>0</v>
      </c>
      <c r="O22" s="184">
        <f t="shared" si="2"/>
        <v>0</v>
      </c>
      <c r="P22" s="184">
        <v>0</v>
      </c>
      <c r="Q22" s="184">
        <v>0</v>
      </c>
      <c r="R22" s="185"/>
      <c r="S22" s="185"/>
      <c r="T22" s="185"/>
      <c r="U22" s="185"/>
      <c r="V22" s="163" t="s">
        <v>26</v>
      </c>
      <c r="W22" s="163" t="s">
        <v>26</v>
      </c>
      <c r="X22" s="164" t="s">
        <v>27</v>
      </c>
      <c r="Y22" s="165" t="s">
        <v>49</v>
      </c>
    </row>
    <row r="23" spans="1:25" s="19" customFormat="1" ht="22.5">
      <c r="A23" s="35">
        <v>13</v>
      </c>
      <c r="B23" s="186" t="s">
        <v>104</v>
      </c>
      <c r="C23" s="187" t="s">
        <v>47</v>
      </c>
      <c r="D23" s="187" t="s">
        <v>47</v>
      </c>
      <c r="E23" s="188" t="s">
        <v>52</v>
      </c>
      <c r="F23" s="189">
        <f t="shared" si="0"/>
        <v>717</v>
      </c>
      <c r="G23" s="190">
        <v>386.77</v>
      </c>
      <c r="H23" s="191">
        <f t="shared" si="3"/>
        <v>330.23</v>
      </c>
      <c r="I23" s="192">
        <v>160.72999999999999</v>
      </c>
      <c r="J23" s="192">
        <v>169.5</v>
      </c>
      <c r="K23" s="192"/>
      <c r="L23" s="192">
        <v>0</v>
      </c>
      <c r="M23" s="193">
        <f t="shared" si="4"/>
        <v>0</v>
      </c>
      <c r="N23" s="193">
        <v>0</v>
      </c>
      <c r="O23" s="193">
        <f t="shared" si="2"/>
        <v>0</v>
      </c>
      <c r="P23" s="193">
        <v>0</v>
      </c>
      <c r="Q23" s="193">
        <v>0</v>
      </c>
      <c r="R23" s="194"/>
      <c r="S23" s="194"/>
      <c r="T23" s="194"/>
      <c r="U23" s="194"/>
      <c r="V23" s="195" t="s">
        <v>26</v>
      </c>
      <c r="W23" s="195" t="s">
        <v>26</v>
      </c>
      <c r="X23" s="196" t="s">
        <v>27</v>
      </c>
      <c r="Y23" s="197" t="s">
        <v>49</v>
      </c>
    </row>
    <row r="24" spans="1:25" s="19" customFormat="1" ht="22.5">
      <c r="A24" s="35">
        <v>14</v>
      </c>
      <c r="B24" s="58" t="s">
        <v>57</v>
      </c>
      <c r="C24" s="38" t="s">
        <v>58</v>
      </c>
      <c r="D24" s="38" t="s">
        <v>58</v>
      </c>
      <c r="E24" s="47" t="s">
        <v>114</v>
      </c>
      <c r="F24" s="101">
        <f t="shared" si="0"/>
        <v>29.1</v>
      </c>
      <c r="G24" s="43">
        <v>28.1</v>
      </c>
      <c r="H24" s="43">
        <f>SUM(I24:J24)</f>
        <v>1</v>
      </c>
      <c r="I24" s="47">
        <v>0</v>
      </c>
      <c r="J24" s="47">
        <v>1</v>
      </c>
      <c r="K24" s="47">
        <v>0</v>
      </c>
      <c r="L24" s="43">
        <v>0</v>
      </c>
      <c r="M24" s="44">
        <v>2</v>
      </c>
      <c r="N24" s="44">
        <v>0</v>
      </c>
      <c r="O24" s="44">
        <v>2</v>
      </c>
      <c r="P24" s="44">
        <v>0</v>
      </c>
      <c r="Q24" s="44">
        <v>2</v>
      </c>
      <c r="R24" s="16"/>
      <c r="S24" s="16"/>
      <c r="T24" s="16"/>
      <c r="U24" s="16"/>
      <c r="V24" s="42" t="s">
        <v>26</v>
      </c>
      <c r="W24" s="42" t="s">
        <v>26</v>
      </c>
      <c r="X24" s="50" t="s">
        <v>27</v>
      </c>
      <c r="Y24" s="46" t="s">
        <v>59</v>
      </c>
    </row>
    <row r="25" spans="1:25" s="19" customFormat="1" ht="27.75" customHeight="1">
      <c r="A25" s="35">
        <v>15</v>
      </c>
      <c r="B25" s="58" t="s">
        <v>60</v>
      </c>
      <c r="C25" s="37" t="s">
        <v>61</v>
      </c>
      <c r="D25" s="59" t="s">
        <v>61</v>
      </c>
      <c r="E25" s="39" t="s">
        <v>113</v>
      </c>
      <c r="F25" s="111">
        <f t="shared" si="0"/>
        <v>50</v>
      </c>
      <c r="G25" s="40">
        <v>44.5</v>
      </c>
      <c r="H25" s="60">
        <f t="shared" si="3"/>
        <v>5.5</v>
      </c>
      <c r="I25" s="40">
        <v>0</v>
      </c>
      <c r="J25" s="60">
        <v>5.5</v>
      </c>
      <c r="K25" s="40">
        <v>0</v>
      </c>
      <c r="L25" s="60">
        <v>0</v>
      </c>
      <c r="M25" s="48">
        <f t="shared" si="4"/>
        <v>0</v>
      </c>
      <c r="N25" s="62">
        <v>0</v>
      </c>
      <c r="O25" s="48">
        <f t="shared" si="2"/>
        <v>0</v>
      </c>
      <c r="P25" s="62">
        <v>0</v>
      </c>
      <c r="Q25" s="48">
        <v>0</v>
      </c>
      <c r="R25" s="57"/>
      <c r="S25" s="15"/>
      <c r="T25" s="57"/>
      <c r="U25" s="15"/>
      <c r="V25" s="63" t="s">
        <v>26</v>
      </c>
      <c r="W25" s="63" t="s">
        <v>26</v>
      </c>
      <c r="X25" s="51" t="s">
        <v>27</v>
      </c>
      <c r="Y25" s="115" t="s">
        <v>62</v>
      </c>
    </row>
    <row r="26" spans="1:25" s="19" customFormat="1" ht="63.75" customHeight="1">
      <c r="A26" s="35">
        <v>16</v>
      </c>
      <c r="B26" s="58" t="s">
        <v>63</v>
      </c>
      <c r="C26" s="38" t="s">
        <v>64</v>
      </c>
      <c r="D26" s="37" t="s">
        <v>65</v>
      </c>
      <c r="E26" s="47" t="s">
        <v>112</v>
      </c>
      <c r="F26" s="102">
        <f t="shared" si="0"/>
        <v>6</v>
      </c>
      <c r="G26" s="43">
        <v>6</v>
      </c>
      <c r="H26" s="40">
        <f t="shared" si="3"/>
        <v>0</v>
      </c>
      <c r="I26" s="43">
        <v>0</v>
      </c>
      <c r="J26" s="40">
        <v>0</v>
      </c>
      <c r="K26" s="43">
        <v>0</v>
      </c>
      <c r="L26" s="40">
        <v>0</v>
      </c>
      <c r="M26" s="44">
        <v>2</v>
      </c>
      <c r="N26" s="64">
        <v>0</v>
      </c>
      <c r="O26" s="64">
        <v>2</v>
      </c>
      <c r="P26" s="64">
        <v>0</v>
      </c>
      <c r="Q26" s="44">
        <v>2</v>
      </c>
      <c r="R26" s="15"/>
      <c r="S26" s="16"/>
      <c r="T26" s="15"/>
      <c r="U26" s="16"/>
      <c r="V26" s="41" t="s">
        <v>26</v>
      </c>
      <c r="W26" s="42" t="s">
        <v>26</v>
      </c>
      <c r="X26" s="50" t="s">
        <v>27</v>
      </c>
      <c r="Y26" s="46" t="s">
        <v>59</v>
      </c>
    </row>
    <row r="27" spans="1:25" s="20" customFormat="1" ht="53.25" customHeight="1">
      <c r="A27" s="35">
        <v>17</v>
      </c>
      <c r="B27" s="36" t="s">
        <v>66</v>
      </c>
      <c r="C27" s="65" t="s">
        <v>105</v>
      </c>
      <c r="D27" s="66" t="s">
        <v>105</v>
      </c>
      <c r="E27" s="39" t="s">
        <v>32</v>
      </c>
      <c r="F27" s="101">
        <f t="shared" si="0"/>
        <v>34</v>
      </c>
      <c r="G27" s="40">
        <v>24</v>
      </c>
      <c r="H27" s="43">
        <f>SUM(I27:J27)</f>
        <v>10</v>
      </c>
      <c r="I27" s="40">
        <v>0</v>
      </c>
      <c r="J27" s="43">
        <v>10</v>
      </c>
      <c r="K27" s="40">
        <v>0</v>
      </c>
      <c r="L27" s="43">
        <v>0</v>
      </c>
      <c r="M27" s="67">
        <v>1</v>
      </c>
      <c r="N27" s="55">
        <v>0</v>
      </c>
      <c r="O27" s="55">
        <v>1</v>
      </c>
      <c r="P27" s="55">
        <v>0</v>
      </c>
      <c r="Q27" s="48">
        <v>1</v>
      </c>
      <c r="R27" s="16"/>
      <c r="S27" s="15"/>
      <c r="T27" s="16"/>
      <c r="U27" s="15"/>
      <c r="V27" s="42" t="s">
        <v>26</v>
      </c>
      <c r="W27" s="41" t="s">
        <v>26</v>
      </c>
      <c r="X27" s="50" t="s">
        <v>27</v>
      </c>
      <c r="Y27" s="46" t="s">
        <v>59</v>
      </c>
    </row>
    <row r="28" spans="1:25" s="19" customFormat="1" ht="54.75" customHeight="1">
      <c r="A28" s="35">
        <v>18</v>
      </c>
      <c r="B28" s="58" t="s">
        <v>67</v>
      </c>
      <c r="C28" s="66" t="s">
        <v>106</v>
      </c>
      <c r="D28" s="65" t="s">
        <v>106</v>
      </c>
      <c r="E28" s="47" t="s">
        <v>32</v>
      </c>
      <c r="F28" s="102">
        <f t="shared" si="0"/>
        <v>19.5</v>
      </c>
      <c r="G28" s="43">
        <v>15.5</v>
      </c>
      <c r="H28" s="40">
        <f>SUM(I28:J28)</f>
        <v>4</v>
      </c>
      <c r="I28" s="43">
        <v>0</v>
      </c>
      <c r="J28" s="40">
        <v>4</v>
      </c>
      <c r="K28" s="43">
        <v>0</v>
      </c>
      <c r="L28" s="40">
        <v>0</v>
      </c>
      <c r="M28" s="44">
        <v>2</v>
      </c>
      <c r="N28" s="48">
        <v>0</v>
      </c>
      <c r="O28" s="68">
        <v>2</v>
      </c>
      <c r="P28" s="48">
        <v>0</v>
      </c>
      <c r="Q28" s="44">
        <v>2</v>
      </c>
      <c r="R28" s="15"/>
      <c r="S28" s="16"/>
      <c r="T28" s="15"/>
      <c r="U28" s="16"/>
      <c r="V28" s="41" t="s">
        <v>26</v>
      </c>
      <c r="W28" s="42" t="s">
        <v>26</v>
      </c>
      <c r="X28" s="51" t="s">
        <v>27</v>
      </c>
      <c r="Y28" s="46" t="s">
        <v>59</v>
      </c>
    </row>
    <row r="29" spans="1:25" s="19" customFormat="1" ht="40.5" customHeight="1">
      <c r="A29" s="35">
        <v>19</v>
      </c>
      <c r="B29" s="58" t="s">
        <v>68</v>
      </c>
      <c r="C29" s="37" t="s">
        <v>107</v>
      </c>
      <c r="D29" s="96" t="s">
        <v>107</v>
      </c>
      <c r="E29" s="47" t="s">
        <v>32</v>
      </c>
      <c r="F29" s="104">
        <f t="shared" si="0"/>
        <v>7.4</v>
      </c>
      <c r="G29" s="40">
        <v>6.4</v>
      </c>
      <c r="H29" s="43">
        <f t="shared" si="3"/>
        <v>1</v>
      </c>
      <c r="I29" s="40">
        <v>0</v>
      </c>
      <c r="J29" s="43">
        <v>1</v>
      </c>
      <c r="K29" s="40">
        <v>0</v>
      </c>
      <c r="L29" s="43">
        <v>0</v>
      </c>
      <c r="M29" s="48">
        <f t="shared" si="4"/>
        <v>0</v>
      </c>
      <c r="N29" s="64">
        <v>0</v>
      </c>
      <c r="O29" s="64">
        <f t="shared" si="2"/>
        <v>0</v>
      </c>
      <c r="P29" s="64">
        <v>0</v>
      </c>
      <c r="Q29" s="48">
        <v>0</v>
      </c>
      <c r="R29" s="16"/>
      <c r="S29" s="15"/>
      <c r="T29" s="16"/>
      <c r="U29" s="15"/>
      <c r="V29" s="42" t="s">
        <v>26</v>
      </c>
      <c r="W29" s="41" t="s">
        <v>26</v>
      </c>
      <c r="X29" s="50" t="s">
        <v>27</v>
      </c>
      <c r="Y29" s="46" t="s">
        <v>59</v>
      </c>
    </row>
    <row r="30" spans="1:25" s="19" customFormat="1" ht="25.5" customHeight="1">
      <c r="A30" s="35">
        <v>20</v>
      </c>
      <c r="B30" s="36" t="s">
        <v>69</v>
      </c>
      <c r="C30" s="38" t="s">
        <v>70</v>
      </c>
      <c r="D30" s="37" t="s">
        <v>70</v>
      </c>
      <c r="E30" s="47" t="s">
        <v>56</v>
      </c>
      <c r="F30" s="102">
        <f t="shared" si="0"/>
        <v>9.6</v>
      </c>
      <c r="G30" s="69">
        <v>9.4</v>
      </c>
      <c r="H30" s="43">
        <f>SUM(I30:J30)</f>
        <v>0.2</v>
      </c>
      <c r="I30" s="70">
        <v>0.2</v>
      </c>
      <c r="J30" s="39">
        <v>0</v>
      </c>
      <c r="K30" s="47">
        <v>0</v>
      </c>
      <c r="L30" s="39">
        <v>0</v>
      </c>
      <c r="M30" s="71">
        <v>2</v>
      </c>
      <c r="N30" s="55">
        <v>0</v>
      </c>
      <c r="O30" s="55">
        <v>2</v>
      </c>
      <c r="P30" s="55">
        <v>0</v>
      </c>
      <c r="Q30" s="72">
        <v>2</v>
      </c>
      <c r="R30" s="15"/>
      <c r="S30" s="16"/>
      <c r="T30" s="15"/>
      <c r="U30" s="16"/>
      <c r="V30" s="41" t="s">
        <v>26</v>
      </c>
      <c r="W30" s="42" t="s">
        <v>26</v>
      </c>
      <c r="X30" s="73" t="s">
        <v>27</v>
      </c>
      <c r="Y30" s="46" t="s">
        <v>59</v>
      </c>
    </row>
    <row r="31" spans="1:25" s="19" customFormat="1" ht="22.5" customHeight="1">
      <c r="A31" s="35">
        <v>21</v>
      </c>
      <c r="B31" s="36" t="s">
        <v>71</v>
      </c>
      <c r="C31" s="37" t="s">
        <v>70</v>
      </c>
      <c r="D31" s="96" t="s">
        <v>70</v>
      </c>
      <c r="E31" s="47" t="s">
        <v>56</v>
      </c>
      <c r="F31" s="104">
        <f t="shared" si="0"/>
        <v>11.36</v>
      </c>
      <c r="G31" s="40">
        <v>10.76</v>
      </c>
      <c r="H31" s="43">
        <f>SUM(I31:J31)</f>
        <v>0.6</v>
      </c>
      <c r="I31" s="41">
        <v>0.6</v>
      </c>
      <c r="J31" s="42">
        <v>0</v>
      </c>
      <c r="K31" s="41">
        <v>0</v>
      </c>
      <c r="L31" s="56">
        <v>0</v>
      </c>
      <c r="M31" s="55">
        <v>2</v>
      </c>
      <c r="N31" s="55">
        <v>0</v>
      </c>
      <c r="O31" s="55">
        <v>2</v>
      </c>
      <c r="P31" s="55">
        <v>0</v>
      </c>
      <c r="Q31" s="55">
        <v>2</v>
      </c>
      <c r="R31" s="74"/>
      <c r="S31" s="15"/>
      <c r="T31" s="16"/>
      <c r="U31" s="15"/>
      <c r="V31" s="42" t="s">
        <v>26</v>
      </c>
      <c r="W31" s="41" t="s">
        <v>26</v>
      </c>
      <c r="X31" s="75" t="s">
        <v>27</v>
      </c>
      <c r="Y31" s="46" t="s">
        <v>59</v>
      </c>
    </row>
    <row r="32" spans="1:25" s="19" customFormat="1" ht="24" customHeight="1">
      <c r="A32" s="35">
        <v>22</v>
      </c>
      <c r="B32" s="36" t="s">
        <v>72</v>
      </c>
      <c r="C32" s="38" t="s">
        <v>70</v>
      </c>
      <c r="D32" s="37" t="s">
        <v>70</v>
      </c>
      <c r="E32" s="47" t="s">
        <v>56</v>
      </c>
      <c r="F32" s="102">
        <f t="shared" si="0"/>
        <v>30.3</v>
      </c>
      <c r="G32" s="43">
        <v>26.3</v>
      </c>
      <c r="H32" s="40">
        <f t="shared" si="3"/>
        <v>4</v>
      </c>
      <c r="I32" s="42">
        <v>0.2</v>
      </c>
      <c r="J32" s="41">
        <v>3.8</v>
      </c>
      <c r="K32" s="76">
        <v>0</v>
      </c>
      <c r="L32" s="56">
        <v>0</v>
      </c>
      <c r="M32" s="55">
        <v>2</v>
      </c>
      <c r="N32" s="55">
        <v>0</v>
      </c>
      <c r="O32" s="55">
        <v>2</v>
      </c>
      <c r="P32" s="55">
        <v>0</v>
      </c>
      <c r="Q32" s="55">
        <v>2</v>
      </c>
      <c r="R32" s="74"/>
      <c r="S32" s="16"/>
      <c r="T32" s="15"/>
      <c r="U32" s="16"/>
      <c r="V32" s="41" t="s">
        <v>26</v>
      </c>
      <c r="W32" s="42" t="s">
        <v>26</v>
      </c>
      <c r="X32" s="73" t="s">
        <v>27</v>
      </c>
      <c r="Y32" s="46" t="s">
        <v>59</v>
      </c>
    </row>
    <row r="33" spans="1:25" s="19" customFormat="1" ht="25.5" customHeight="1">
      <c r="A33" s="35">
        <v>23</v>
      </c>
      <c r="B33" s="36" t="s">
        <v>73</v>
      </c>
      <c r="C33" s="37" t="s">
        <v>70</v>
      </c>
      <c r="D33" s="96" t="s">
        <v>70</v>
      </c>
      <c r="E33" s="47" t="s">
        <v>56</v>
      </c>
      <c r="F33" s="104">
        <f t="shared" si="0"/>
        <v>12.8</v>
      </c>
      <c r="G33" s="40">
        <v>10</v>
      </c>
      <c r="H33" s="43">
        <f t="shared" si="3"/>
        <v>2.8000000000000003</v>
      </c>
      <c r="I33" s="41">
        <v>0.2</v>
      </c>
      <c r="J33" s="42">
        <v>2.6</v>
      </c>
      <c r="K33" s="41">
        <v>0</v>
      </c>
      <c r="L33" s="56">
        <v>0</v>
      </c>
      <c r="M33" s="55">
        <v>2</v>
      </c>
      <c r="N33" s="55">
        <v>0</v>
      </c>
      <c r="O33" s="55">
        <v>2</v>
      </c>
      <c r="P33" s="55">
        <v>0</v>
      </c>
      <c r="Q33" s="55">
        <v>2</v>
      </c>
      <c r="R33" s="15"/>
      <c r="S33" s="16"/>
      <c r="T33" s="16"/>
      <c r="U33" s="15"/>
      <c r="V33" s="42" t="s">
        <v>26</v>
      </c>
      <c r="W33" s="41" t="s">
        <v>26</v>
      </c>
      <c r="X33" s="75" t="s">
        <v>27</v>
      </c>
      <c r="Y33" s="46" t="s">
        <v>59</v>
      </c>
    </row>
    <row r="34" spans="1:25" s="19" customFormat="1" ht="24.75" customHeight="1">
      <c r="A34" s="35">
        <v>24</v>
      </c>
      <c r="B34" s="36" t="s">
        <v>74</v>
      </c>
      <c r="C34" s="38" t="s">
        <v>70</v>
      </c>
      <c r="D34" s="37" t="s">
        <v>70</v>
      </c>
      <c r="E34" s="47" t="s">
        <v>56</v>
      </c>
      <c r="F34" s="102">
        <f t="shared" si="0"/>
        <v>12.8</v>
      </c>
      <c r="G34" s="43">
        <v>10.8</v>
      </c>
      <c r="H34" s="40">
        <f t="shared" si="3"/>
        <v>2</v>
      </c>
      <c r="I34" s="42">
        <v>0.2</v>
      </c>
      <c r="J34" s="41">
        <v>1.8</v>
      </c>
      <c r="K34" s="42">
        <v>0</v>
      </c>
      <c r="L34" s="41">
        <v>0</v>
      </c>
      <c r="M34" s="62">
        <v>2</v>
      </c>
      <c r="N34" s="48">
        <v>0</v>
      </c>
      <c r="O34" s="62">
        <v>2</v>
      </c>
      <c r="P34" s="48">
        <v>0</v>
      </c>
      <c r="Q34" s="62">
        <v>2</v>
      </c>
      <c r="R34" s="16"/>
      <c r="S34" s="15"/>
      <c r="T34" s="16"/>
      <c r="U34" s="16"/>
      <c r="V34" s="41" t="s">
        <v>26</v>
      </c>
      <c r="W34" s="42" t="s">
        <v>26</v>
      </c>
      <c r="X34" s="73" t="s">
        <v>27</v>
      </c>
      <c r="Y34" s="46" t="s">
        <v>59</v>
      </c>
    </row>
    <row r="35" spans="1:25" s="19" customFormat="1" ht="26.25" customHeight="1">
      <c r="A35" s="35">
        <v>25</v>
      </c>
      <c r="B35" s="36" t="s">
        <v>75</v>
      </c>
      <c r="C35" s="37" t="s">
        <v>70</v>
      </c>
      <c r="D35" s="96" t="s">
        <v>70</v>
      </c>
      <c r="E35" s="47" t="s">
        <v>56</v>
      </c>
      <c r="F35" s="104">
        <f t="shared" si="0"/>
        <v>15.1</v>
      </c>
      <c r="G35" s="40">
        <v>13.6</v>
      </c>
      <c r="H35" s="43">
        <f t="shared" si="3"/>
        <v>1.5</v>
      </c>
      <c r="I35" s="41">
        <v>0.2</v>
      </c>
      <c r="J35" s="42">
        <v>1.3</v>
      </c>
      <c r="K35" s="41">
        <v>0</v>
      </c>
      <c r="L35" s="42">
        <v>0</v>
      </c>
      <c r="M35" s="48">
        <v>2</v>
      </c>
      <c r="N35" s="53">
        <v>0</v>
      </c>
      <c r="O35" s="48">
        <v>2</v>
      </c>
      <c r="P35" s="53">
        <v>0</v>
      </c>
      <c r="Q35" s="48">
        <v>2</v>
      </c>
      <c r="R35" s="16"/>
      <c r="S35" s="16"/>
      <c r="T35" s="15"/>
      <c r="U35" s="16"/>
      <c r="V35" s="42" t="s">
        <v>26</v>
      </c>
      <c r="W35" s="41" t="s">
        <v>26</v>
      </c>
      <c r="X35" s="75" t="s">
        <v>27</v>
      </c>
      <c r="Y35" s="46" t="s">
        <v>59</v>
      </c>
    </row>
    <row r="36" spans="1:25" s="19" customFormat="1" ht="66.75" customHeight="1">
      <c r="A36" s="35">
        <v>26</v>
      </c>
      <c r="B36" s="36" t="s">
        <v>76</v>
      </c>
      <c r="C36" s="77" t="s">
        <v>77</v>
      </c>
      <c r="D36" s="78" t="s">
        <v>77</v>
      </c>
      <c r="E36" s="47" t="s">
        <v>32</v>
      </c>
      <c r="F36" s="102">
        <f t="shared" si="0"/>
        <v>2.5999999999999996</v>
      </c>
      <c r="G36" s="43">
        <v>2.2999999999999998</v>
      </c>
      <c r="H36" s="40">
        <f t="shared" si="3"/>
        <v>0.3</v>
      </c>
      <c r="I36" s="79">
        <v>0.3</v>
      </c>
      <c r="J36" s="80">
        <v>0</v>
      </c>
      <c r="K36" s="81">
        <v>0</v>
      </c>
      <c r="L36" s="48">
        <v>0</v>
      </c>
      <c r="M36" s="53">
        <v>0</v>
      </c>
      <c r="N36" s="44">
        <v>0</v>
      </c>
      <c r="O36" s="53">
        <f t="shared" si="2"/>
        <v>0</v>
      </c>
      <c r="P36" s="44">
        <v>0</v>
      </c>
      <c r="Q36" s="53">
        <v>0</v>
      </c>
      <c r="R36" s="15"/>
      <c r="S36" s="16"/>
      <c r="T36" s="16"/>
      <c r="U36" s="15"/>
      <c r="V36" s="79" t="s">
        <v>26</v>
      </c>
      <c r="W36" s="79" t="s">
        <v>26</v>
      </c>
      <c r="X36" s="45" t="s">
        <v>125</v>
      </c>
      <c r="Y36" s="47" t="s">
        <v>78</v>
      </c>
    </row>
    <row r="37" spans="1:25" s="19" customFormat="1" ht="55.5" customHeight="1">
      <c r="A37" s="35">
        <v>27</v>
      </c>
      <c r="B37" s="85" t="s">
        <v>79</v>
      </c>
      <c r="C37" s="78" t="s">
        <v>80</v>
      </c>
      <c r="D37" s="86" t="s">
        <v>80</v>
      </c>
      <c r="E37" s="39" t="s">
        <v>56</v>
      </c>
      <c r="F37" s="103">
        <f t="shared" si="0"/>
        <v>15.9</v>
      </c>
      <c r="G37" s="40">
        <v>15.9</v>
      </c>
      <c r="H37" s="52">
        <f t="shared" si="3"/>
        <v>0</v>
      </c>
      <c r="I37" s="80">
        <v>0</v>
      </c>
      <c r="J37" s="118">
        <v>0</v>
      </c>
      <c r="K37" s="119">
        <v>0</v>
      </c>
      <c r="L37" s="119">
        <v>0</v>
      </c>
      <c r="M37" s="119">
        <v>1</v>
      </c>
      <c r="N37" s="120">
        <v>0</v>
      </c>
      <c r="O37" s="119">
        <v>1</v>
      </c>
      <c r="P37" s="120">
        <v>1</v>
      </c>
      <c r="Q37" s="119">
        <v>0</v>
      </c>
      <c r="R37" s="121"/>
      <c r="S37" s="15"/>
      <c r="T37" s="54"/>
      <c r="U37" s="54"/>
      <c r="V37" s="80" t="s">
        <v>26</v>
      </c>
      <c r="W37" s="81" t="s">
        <v>26</v>
      </c>
      <c r="X37" s="122" t="s">
        <v>125</v>
      </c>
      <c r="Y37" s="123" t="s">
        <v>81</v>
      </c>
    </row>
    <row r="38" spans="1:25" s="19" customFormat="1" ht="33.75" customHeight="1">
      <c r="A38" s="35">
        <v>28</v>
      </c>
      <c r="B38" s="36" t="s">
        <v>82</v>
      </c>
      <c r="C38" s="38" t="s">
        <v>83</v>
      </c>
      <c r="D38" s="38" t="s">
        <v>84</v>
      </c>
      <c r="E38" s="47" t="s">
        <v>48</v>
      </c>
      <c r="F38" s="101">
        <f t="shared" si="0"/>
        <v>60.2</v>
      </c>
      <c r="G38" s="43">
        <v>58.6</v>
      </c>
      <c r="H38" s="43">
        <f>SUM(I38:J38)</f>
        <v>1.6</v>
      </c>
      <c r="I38" s="79">
        <v>1</v>
      </c>
      <c r="J38" s="79">
        <v>0.6</v>
      </c>
      <c r="K38" s="79">
        <v>0</v>
      </c>
      <c r="L38" s="47">
        <v>0</v>
      </c>
      <c r="M38" s="47">
        <v>2</v>
      </c>
      <c r="N38" s="47">
        <v>0</v>
      </c>
      <c r="O38" s="44">
        <v>2</v>
      </c>
      <c r="P38" s="47">
        <v>0</v>
      </c>
      <c r="Q38" s="47">
        <v>2</v>
      </c>
      <c r="R38" s="83"/>
      <c r="S38" s="83"/>
      <c r="T38" s="16"/>
      <c r="U38" s="16"/>
      <c r="V38" s="79" t="s">
        <v>26</v>
      </c>
      <c r="W38" s="79" t="s">
        <v>26</v>
      </c>
      <c r="X38" s="49" t="s">
        <v>27</v>
      </c>
      <c r="Y38" s="82" t="s">
        <v>81</v>
      </c>
    </row>
    <row r="39" spans="1:25" s="19" customFormat="1" ht="22.5">
      <c r="A39" s="35">
        <v>29</v>
      </c>
      <c r="B39" s="36" t="s">
        <v>85</v>
      </c>
      <c r="C39" s="38" t="s">
        <v>86</v>
      </c>
      <c r="D39" s="37" t="s">
        <v>86</v>
      </c>
      <c r="E39" s="47" t="s">
        <v>48</v>
      </c>
      <c r="F39" s="102">
        <f t="shared" si="0"/>
        <v>3</v>
      </c>
      <c r="G39" s="43">
        <v>2.2999999999999998</v>
      </c>
      <c r="H39" s="40">
        <f>SUM(I39:J39)</f>
        <v>0.7</v>
      </c>
      <c r="I39" s="79">
        <v>0</v>
      </c>
      <c r="J39" s="80">
        <v>0.7</v>
      </c>
      <c r="K39" s="79">
        <v>0</v>
      </c>
      <c r="L39" s="39">
        <v>0</v>
      </c>
      <c r="M39" s="47">
        <v>1</v>
      </c>
      <c r="N39" s="47">
        <v>0</v>
      </c>
      <c r="O39" s="48">
        <v>1</v>
      </c>
      <c r="P39" s="47">
        <v>0</v>
      </c>
      <c r="Q39" s="47">
        <v>1</v>
      </c>
      <c r="R39" s="15"/>
      <c r="S39" s="16"/>
      <c r="T39" s="15"/>
      <c r="U39" s="16"/>
      <c r="V39" s="80" t="s">
        <v>26</v>
      </c>
      <c r="W39" s="79" t="s">
        <v>26</v>
      </c>
      <c r="X39" s="49" t="s">
        <v>27</v>
      </c>
      <c r="Y39" s="82" t="s">
        <v>81</v>
      </c>
    </row>
    <row r="40" spans="1:25" s="19" customFormat="1" ht="22.5">
      <c r="A40" s="35">
        <v>30</v>
      </c>
      <c r="B40" s="36" t="s">
        <v>87</v>
      </c>
      <c r="C40" s="37" t="s">
        <v>88</v>
      </c>
      <c r="D40" s="38" t="s">
        <v>88</v>
      </c>
      <c r="E40" s="39" t="s">
        <v>48</v>
      </c>
      <c r="F40" s="101">
        <f t="shared" si="0"/>
        <v>16.5</v>
      </c>
      <c r="G40" s="40">
        <v>15</v>
      </c>
      <c r="H40" s="43">
        <f t="shared" si="3"/>
        <v>1.5</v>
      </c>
      <c r="I40" s="39">
        <v>0</v>
      </c>
      <c r="J40" s="47">
        <v>1.5</v>
      </c>
      <c r="K40" s="39">
        <v>0</v>
      </c>
      <c r="L40" s="47">
        <v>0</v>
      </c>
      <c r="M40" s="39">
        <v>2</v>
      </c>
      <c r="N40" s="47">
        <v>0</v>
      </c>
      <c r="O40" s="44">
        <v>2</v>
      </c>
      <c r="P40" s="39">
        <v>0</v>
      </c>
      <c r="Q40" s="47">
        <v>2</v>
      </c>
      <c r="R40" s="83"/>
      <c r="S40" s="84"/>
      <c r="T40" s="83"/>
      <c r="U40" s="84"/>
      <c r="V40" s="47" t="s">
        <v>26</v>
      </c>
      <c r="W40" s="39" t="s">
        <v>26</v>
      </c>
      <c r="X40" s="50" t="s">
        <v>27</v>
      </c>
      <c r="Y40" s="47"/>
    </row>
    <row r="41" spans="1:25" s="19" customFormat="1" ht="23.25" customHeight="1">
      <c r="A41" s="35">
        <v>31</v>
      </c>
      <c r="B41" s="36" t="s">
        <v>89</v>
      </c>
      <c r="C41" s="38" t="s">
        <v>90</v>
      </c>
      <c r="D41" s="38" t="s">
        <v>90</v>
      </c>
      <c r="E41" s="47" t="s">
        <v>48</v>
      </c>
      <c r="F41" s="101">
        <f t="shared" si="0"/>
        <v>10.199999999999999</v>
      </c>
      <c r="G41" s="43">
        <v>8.6999999999999993</v>
      </c>
      <c r="H41" s="43">
        <f>SUM(I41:J41)</f>
        <v>1.5</v>
      </c>
      <c r="I41" s="47">
        <v>1.5</v>
      </c>
      <c r="J41" s="47">
        <v>0</v>
      </c>
      <c r="K41" s="79">
        <v>0</v>
      </c>
      <c r="L41" s="47">
        <v>0</v>
      </c>
      <c r="M41" s="47">
        <v>2</v>
      </c>
      <c r="N41" s="39">
        <v>0</v>
      </c>
      <c r="O41" s="44">
        <v>2</v>
      </c>
      <c r="P41" s="47">
        <v>2</v>
      </c>
      <c r="Q41" s="39">
        <v>0</v>
      </c>
      <c r="R41" s="83"/>
      <c r="S41" s="83"/>
      <c r="T41" s="84"/>
      <c r="U41" s="83"/>
      <c r="V41" s="39" t="s">
        <v>26</v>
      </c>
      <c r="W41" s="47" t="s">
        <v>26</v>
      </c>
      <c r="X41" s="51" t="s">
        <v>126</v>
      </c>
      <c r="Y41" s="82" t="s">
        <v>81</v>
      </c>
    </row>
    <row r="42" spans="1:25" ht="63">
      <c r="A42" s="35">
        <v>32</v>
      </c>
      <c r="B42" s="85" t="s">
        <v>91</v>
      </c>
      <c r="C42" s="124" t="s">
        <v>92</v>
      </c>
      <c r="D42" s="78" t="s">
        <v>92</v>
      </c>
      <c r="E42" s="125" t="s">
        <v>52</v>
      </c>
      <c r="F42" s="101">
        <f t="shared" si="0"/>
        <v>18.259999999999998</v>
      </c>
      <c r="G42" s="60">
        <v>4.5999999999999996</v>
      </c>
      <c r="H42" s="60">
        <f t="shared" si="3"/>
        <v>13.66</v>
      </c>
      <c r="I42" s="61">
        <v>13</v>
      </c>
      <c r="J42" s="61">
        <v>0.66</v>
      </c>
      <c r="K42" s="112">
        <v>0</v>
      </c>
      <c r="L42" s="61">
        <v>0</v>
      </c>
      <c r="M42" s="125">
        <v>0</v>
      </c>
      <c r="N42" s="87">
        <v>0</v>
      </c>
      <c r="O42" s="53">
        <v>0</v>
      </c>
      <c r="P42" s="87">
        <v>0</v>
      </c>
      <c r="Q42" s="87">
        <v>0</v>
      </c>
      <c r="R42" s="84"/>
      <c r="S42" s="88"/>
      <c r="T42" s="83"/>
      <c r="U42" s="83"/>
      <c r="V42" s="47" t="s">
        <v>26</v>
      </c>
      <c r="W42" s="47" t="s">
        <v>26</v>
      </c>
      <c r="X42" s="50" t="s">
        <v>27</v>
      </c>
      <c r="Y42" s="46" t="s">
        <v>59</v>
      </c>
    </row>
    <row r="43" spans="1:25" ht="33.75">
      <c r="A43" s="35">
        <v>33</v>
      </c>
      <c r="B43" s="36" t="s">
        <v>108</v>
      </c>
      <c r="C43" s="36" t="s">
        <v>109</v>
      </c>
      <c r="D43" s="36" t="s">
        <v>109</v>
      </c>
      <c r="E43" s="47" t="s">
        <v>52</v>
      </c>
      <c r="F43" s="101">
        <f t="shared" si="0"/>
        <v>15</v>
      </c>
      <c r="G43" s="43">
        <v>6</v>
      </c>
      <c r="H43" s="43">
        <f t="shared" ref="H43:H46" si="5">I43+J43</f>
        <v>9</v>
      </c>
      <c r="I43" s="47">
        <v>9</v>
      </c>
      <c r="J43" s="47">
        <v>0</v>
      </c>
      <c r="K43" s="79">
        <v>0</v>
      </c>
      <c r="L43" s="4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3"/>
      <c r="S43" s="83"/>
      <c r="T43" s="83"/>
      <c r="U43" s="83"/>
      <c r="V43" s="47" t="s">
        <v>26</v>
      </c>
      <c r="W43" s="47" t="s">
        <v>26</v>
      </c>
      <c r="X43" s="50" t="s">
        <v>125</v>
      </c>
      <c r="Y43" s="46" t="s">
        <v>59</v>
      </c>
    </row>
    <row r="44" spans="1:25" ht="22.5">
      <c r="A44" s="35">
        <v>34</v>
      </c>
      <c r="B44" s="36" t="s">
        <v>111</v>
      </c>
      <c r="C44" s="36" t="s">
        <v>110</v>
      </c>
      <c r="D44" s="36" t="s">
        <v>110</v>
      </c>
      <c r="E44" s="47" t="s">
        <v>52</v>
      </c>
      <c r="F44" s="101">
        <v>80</v>
      </c>
      <c r="G44" s="43">
        <v>30</v>
      </c>
      <c r="H44" s="43">
        <f t="shared" si="5"/>
        <v>37.5</v>
      </c>
      <c r="I44" s="47">
        <v>22.5</v>
      </c>
      <c r="J44" s="47">
        <v>15</v>
      </c>
      <c r="K44" s="79">
        <v>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47">
        <v>0</v>
      </c>
      <c r="R44" s="83"/>
      <c r="S44" s="83"/>
      <c r="T44" s="83"/>
      <c r="U44" s="83"/>
      <c r="V44" s="47" t="s">
        <v>26</v>
      </c>
      <c r="W44" s="47" t="s">
        <v>26</v>
      </c>
      <c r="X44" s="50" t="s">
        <v>27</v>
      </c>
      <c r="Y44" s="46" t="s">
        <v>59</v>
      </c>
    </row>
    <row r="45" spans="1:25" ht="33.75">
      <c r="A45" s="35">
        <v>35</v>
      </c>
      <c r="B45" s="110" t="s">
        <v>118</v>
      </c>
      <c r="C45" s="36" t="s">
        <v>119</v>
      </c>
      <c r="D45" s="110" t="s">
        <v>119</v>
      </c>
      <c r="E45" s="47" t="s">
        <v>120</v>
      </c>
      <c r="F45" s="111">
        <v>110.94</v>
      </c>
      <c r="G45" s="60">
        <v>0</v>
      </c>
      <c r="H45" s="43">
        <f t="shared" si="5"/>
        <v>83.24</v>
      </c>
      <c r="I45" s="61">
        <v>0</v>
      </c>
      <c r="J45" s="61">
        <v>83.24</v>
      </c>
      <c r="K45" s="112">
        <v>27.74</v>
      </c>
      <c r="L45" s="61">
        <v>0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113"/>
      <c r="S45" s="83"/>
      <c r="T45" s="113"/>
      <c r="U45" s="113"/>
      <c r="V45" s="47" t="s">
        <v>26</v>
      </c>
      <c r="W45" s="61" t="s">
        <v>26</v>
      </c>
      <c r="X45" s="114" t="s">
        <v>27</v>
      </c>
      <c r="Y45" s="115" t="s">
        <v>59</v>
      </c>
    </row>
    <row r="46" spans="1:25" ht="112.5">
      <c r="A46" s="35">
        <v>36</v>
      </c>
      <c r="B46" s="110" t="s">
        <v>91</v>
      </c>
      <c r="C46" s="36" t="s">
        <v>121</v>
      </c>
      <c r="D46" s="110" t="s">
        <v>121</v>
      </c>
      <c r="E46" s="47" t="s">
        <v>120</v>
      </c>
      <c r="F46" s="111">
        <v>14.12</v>
      </c>
      <c r="G46" s="60">
        <v>0</v>
      </c>
      <c r="H46" s="43">
        <f t="shared" si="5"/>
        <v>10.62</v>
      </c>
      <c r="I46" s="61">
        <v>2</v>
      </c>
      <c r="J46" s="61">
        <v>8.6199999999999992</v>
      </c>
      <c r="K46" s="112">
        <v>3.53</v>
      </c>
      <c r="L46" s="61">
        <v>0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113"/>
      <c r="S46" s="83"/>
      <c r="T46" s="113"/>
      <c r="U46" s="113"/>
      <c r="V46" s="47" t="s">
        <v>26</v>
      </c>
      <c r="W46" s="61" t="s">
        <v>26</v>
      </c>
      <c r="X46" s="114" t="s">
        <v>27</v>
      </c>
      <c r="Y46" s="115" t="s">
        <v>59</v>
      </c>
    </row>
    <row r="47" spans="1:25" ht="67.5">
      <c r="A47" s="198">
        <v>37</v>
      </c>
      <c r="B47" s="110" t="s">
        <v>127</v>
      </c>
      <c r="C47" s="36" t="s">
        <v>128</v>
      </c>
      <c r="D47" s="36" t="s">
        <v>128</v>
      </c>
      <c r="E47" s="47" t="s">
        <v>120</v>
      </c>
      <c r="F47" s="111">
        <v>40.4</v>
      </c>
      <c r="G47" s="60">
        <v>0</v>
      </c>
      <c r="H47" s="60">
        <v>20.399999999999999</v>
      </c>
      <c r="I47" s="61">
        <v>0</v>
      </c>
      <c r="J47" s="61">
        <v>20.399999999999999</v>
      </c>
      <c r="K47" s="112">
        <v>20</v>
      </c>
      <c r="L47" s="61">
        <v>0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113"/>
      <c r="S47" s="83"/>
      <c r="T47" s="113"/>
      <c r="U47" s="113"/>
      <c r="V47" s="47" t="s">
        <v>26</v>
      </c>
      <c r="W47" s="61" t="s">
        <v>26</v>
      </c>
      <c r="X47" s="114" t="s">
        <v>27</v>
      </c>
      <c r="Y47" s="115" t="s">
        <v>59</v>
      </c>
    </row>
    <row r="48" spans="1:25" s="29" customFormat="1">
      <c r="A48" s="89"/>
      <c r="B48" s="90" t="s">
        <v>93</v>
      </c>
      <c r="C48" s="91"/>
      <c r="D48" s="92"/>
      <c r="E48" s="93"/>
      <c r="F48" s="105">
        <f t="shared" ref="F48:Q48" si="6">SUM(F11:F46)</f>
        <v>3657.0670000000005</v>
      </c>
      <c r="G48" s="105">
        <f t="shared" si="6"/>
        <v>1754.0069999999996</v>
      </c>
      <c r="H48" s="105">
        <f t="shared" si="6"/>
        <v>1702.3099999999997</v>
      </c>
      <c r="I48" s="105">
        <f t="shared" si="6"/>
        <v>254.42999999999992</v>
      </c>
      <c r="J48" s="105">
        <f t="shared" si="6"/>
        <v>1447.8799999999997</v>
      </c>
      <c r="K48" s="105">
        <f t="shared" si="6"/>
        <v>184.32000000000002</v>
      </c>
      <c r="L48" s="105">
        <f t="shared" si="6"/>
        <v>4</v>
      </c>
      <c r="M48" s="105">
        <f t="shared" si="6"/>
        <v>67</v>
      </c>
      <c r="N48" s="105">
        <f t="shared" si="6"/>
        <v>34</v>
      </c>
      <c r="O48" s="105">
        <f t="shared" si="6"/>
        <v>31</v>
      </c>
      <c r="P48" s="105">
        <f t="shared" si="6"/>
        <v>3</v>
      </c>
      <c r="Q48" s="105">
        <f t="shared" si="6"/>
        <v>28</v>
      </c>
      <c r="R48" s="94"/>
      <c r="S48" s="116"/>
      <c r="T48" s="94"/>
      <c r="U48" s="94"/>
      <c r="V48" s="117"/>
      <c r="W48" s="95"/>
      <c r="X48" s="95"/>
      <c r="Y48" s="89"/>
    </row>
    <row r="49" spans="1:25" ht="15" customHeight="1">
      <c r="A49" s="21"/>
      <c r="B49" s="22"/>
      <c r="C49" s="23"/>
      <c r="D49" s="23"/>
      <c r="E49" s="22"/>
      <c r="F49" s="106"/>
      <c r="G49" s="22"/>
      <c r="H49" s="22"/>
      <c r="I49" s="22"/>
      <c r="J49" s="22"/>
      <c r="K49" s="22"/>
      <c r="L49" s="22"/>
      <c r="M49" s="22"/>
      <c r="N49" s="24"/>
      <c r="O49" s="24"/>
      <c r="P49" s="24"/>
      <c r="Q49" s="22"/>
      <c r="R49" s="25"/>
      <c r="S49" s="25"/>
      <c r="T49" s="25"/>
      <c r="U49" s="25"/>
      <c r="V49" s="22"/>
      <c r="W49" s="22"/>
      <c r="X49" s="22"/>
      <c r="Y49" s="21"/>
    </row>
    <row r="50" spans="1:25">
      <c r="A50" s="26"/>
      <c r="B50" s="27"/>
      <c r="C50" s="26"/>
      <c r="D50" s="26"/>
      <c r="E50" s="26"/>
      <c r="F50" s="107"/>
      <c r="G50" s="26"/>
      <c r="H50" s="26"/>
      <c r="I50" s="26"/>
      <c r="J50" s="26"/>
      <c r="K50" s="26"/>
      <c r="L50" s="26"/>
      <c r="M50" s="26"/>
      <c r="N50" s="26"/>
      <c r="Q50" s="28"/>
      <c r="R50" s="1"/>
      <c r="S50" s="1"/>
      <c r="T50" s="1"/>
      <c r="U50" s="1"/>
    </row>
    <row r="51" spans="1:25">
      <c r="A51" s="26"/>
      <c r="B51" s="27"/>
      <c r="C51" s="26"/>
      <c r="D51" s="26"/>
      <c r="E51" s="26"/>
      <c r="F51" s="107"/>
      <c r="G51" s="26"/>
      <c r="H51" s="26"/>
      <c r="I51" s="26"/>
      <c r="J51" s="26"/>
      <c r="K51" s="26"/>
      <c r="L51" s="26"/>
      <c r="M51" s="26"/>
      <c r="N51" s="26"/>
      <c r="R51" s="1"/>
      <c r="S51" s="1"/>
      <c r="T51" s="1"/>
      <c r="U51" s="1"/>
    </row>
  </sheetData>
  <mergeCells count="25">
    <mergeCell ref="X6:X9"/>
    <mergeCell ref="Y6:Y9"/>
    <mergeCell ref="G7:G8"/>
    <mergeCell ref="H7:H8"/>
    <mergeCell ref="I7:J7"/>
    <mergeCell ref="K7:K8"/>
    <mergeCell ref="L7:L8"/>
    <mergeCell ref="M7:M8"/>
    <mergeCell ref="N7:N8"/>
    <mergeCell ref="O7:O8"/>
    <mergeCell ref="P7:Q7"/>
    <mergeCell ref="K9:L9"/>
    <mergeCell ref="A3:W3"/>
    <mergeCell ref="A4:W4"/>
    <mergeCell ref="A6:A9"/>
    <mergeCell ref="B6:B9"/>
    <mergeCell ref="C6:C9"/>
    <mergeCell ref="D6:D9"/>
    <mergeCell ref="E6:E9"/>
    <mergeCell ref="F6:F9"/>
    <mergeCell ref="G6:L6"/>
    <mergeCell ref="M6:Q6"/>
    <mergeCell ref="R6:U8"/>
    <mergeCell ref="V6:V9"/>
    <mergeCell ref="W6:W9"/>
  </mergeCells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Труд</dc:creator>
  <cp:lastModifiedBy>mun</cp:lastModifiedBy>
  <cp:revision>9</cp:revision>
  <cp:lastPrinted>2025-04-08T11:15:31Z</cp:lastPrinted>
  <dcterms:created xsi:type="dcterms:W3CDTF">2006-09-16T00:00:00Z</dcterms:created>
  <dcterms:modified xsi:type="dcterms:W3CDTF">2025-07-24T06:52:31Z</dcterms:modified>
</cp:coreProperties>
</file>