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\DOC\МОИ ДОКУМЕНТЫ\Инвестиции Инвестиционный паспорт\Инвестактивность 2024\"/>
    </mc:Choice>
  </mc:AlternateContent>
  <bookViews>
    <workbookView xWindow="360" yWindow="15" windowWidth="19440" windowHeight="9720"/>
  </bookViews>
  <sheets>
    <sheet name="Приложение 1" sheetId="1" r:id="rId1"/>
  </sheets>
  <calcPr calcId="162913"/>
</workbook>
</file>

<file path=xl/calcChain.xml><?xml version="1.0" encoding="utf-8"?>
<calcChain xmlns="http://schemas.openxmlformats.org/spreadsheetml/2006/main">
  <c r="L52" i="1" l="1"/>
  <c r="G52" i="1"/>
  <c r="I52" i="1"/>
  <c r="F25" i="1" l="1"/>
  <c r="H25" i="1"/>
  <c r="H51" i="1"/>
  <c r="H50" i="1"/>
  <c r="H49" i="1" l="1"/>
  <c r="H48" i="1"/>
  <c r="F48" i="1" s="1"/>
  <c r="H47" i="1"/>
  <c r="F47" i="1" s="1"/>
  <c r="H46" i="1"/>
  <c r="F46" i="1" s="1"/>
  <c r="H45" i="1"/>
  <c r="F45" i="1" s="1"/>
  <c r="H44" i="1"/>
  <c r="F44" i="1" s="1"/>
  <c r="H43" i="1"/>
  <c r="F43" i="1" s="1"/>
  <c r="H42" i="1"/>
  <c r="F42" i="1" s="1"/>
  <c r="H41" i="1"/>
  <c r="F41" i="1"/>
  <c r="H40" i="1"/>
  <c r="F40" i="1" s="1"/>
  <c r="H39" i="1"/>
  <c r="F39" i="1" s="1"/>
  <c r="H38" i="1"/>
  <c r="F38" i="1" s="1"/>
  <c r="H37" i="1"/>
  <c r="F37" i="1" s="1"/>
  <c r="H36" i="1"/>
  <c r="F36" i="1" s="1"/>
  <c r="H35" i="1"/>
  <c r="F35" i="1" s="1"/>
  <c r="H34" i="1"/>
  <c r="F34" i="1" s="1"/>
  <c r="H33" i="1"/>
  <c r="F33" i="1" s="1"/>
  <c r="H32" i="1"/>
  <c r="F32" i="1" s="1"/>
  <c r="H31" i="1"/>
  <c r="F31" i="1" s="1"/>
  <c r="H30" i="1"/>
  <c r="F30" i="1" s="1"/>
  <c r="H29" i="1"/>
  <c r="F29" i="1" s="1"/>
  <c r="H28" i="1"/>
  <c r="F28" i="1" s="1"/>
  <c r="H27" i="1"/>
  <c r="F27" i="1"/>
  <c r="H26" i="1"/>
  <c r="F26" i="1" s="1"/>
  <c r="H24" i="1"/>
  <c r="F24" i="1" s="1"/>
  <c r="H23" i="1"/>
  <c r="H22" i="1"/>
  <c r="F22" i="1"/>
  <c r="H21" i="1"/>
  <c r="K21" i="1" s="1"/>
  <c r="K52" i="1" s="1"/>
  <c r="J20" i="1"/>
  <c r="J52" i="1" s="1"/>
  <c r="H17" i="1"/>
  <c r="F17" i="1" s="1"/>
  <c r="H16" i="1"/>
  <c r="F16" i="1" s="1"/>
  <c r="H15" i="1"/>
  <c r="F15" i="1" s="1"/>
  <c r="H14" i="1"/>
  <c r="F14" i="1"/>
  <c r="H13" i="1"/>
  <c r="F13" i="1" s="1"/>
  <c r="H12" i="1"/>
  <c r="H11" i="1"/>
  <c r="H52" i="1" l="1"/>
  <c r="F11" i="1"/>
  <c r="F12" i="1"/>
  <c r="F23" i="1" l="1"/>
  <c r="F52" i="1" s="1"/>
</calcChain>
</file>

<file path=xl/sharedStrings.xml><?xml version="1.0" encoding="utf-8"?>
<sst xmlns="http://schemas.openxmlformats.org/spreadsheetml/2006/main" count="181" uniqueCount="113">
  <si>
    <r>
      <t xml:space="preserve">Реестр </t>
    </r>
    <r>
      <rPr>
        <b/>
        <u/>
        <sz val="12"/>
        <rFont val="Times New Roman"/>
        <family val="1"/>
        <charset val="204"/>
      </rPr>
      <t>инвестиционных проектов</t>
    </r>
    <r>
      <rPr>
        <b/>
        <sz val="12"/>
        <rFont val="Times New Roman"/>
        <family val="1"/>
        <charset val="204"/>
      </rPr>
      <t xml:space="preserve">  хозяйствующх субъектов (всех форм собственности)</t>
    </r>
  </si>
  <si>
    <t>№ п/п</t>
  </si>
  <si>
    <t>Наименование инвестиционного мероприятия</t>
  </si>
  <si>
    <t>Инициатор , инвестор (адрес фактический , контактный телефон)</t>
  </si>
  <si>
    <t>Предприятие , реализующее проект (адрес фактический, контактный телефон)</t>
  </si>
  <si>
    <t>Срок реализации            (год начала и окончания)</t>
  </si>
  <si>
    <t>Общий объём инвестиций,                                            млн. руб.</t>
  </si>
  <si>
    <t>Привлечение инвестиций, млн. руб.</t>
  </si>
  <si>
    <t>по состоянию на 01.01.2024г. (с начала реализации проекта)</t>
  </si>
  <si>
    <t>в т.ч.</t>
  </si>
  <si>
    <t>после
2025 года</t>
  </si>
  <si>
    <t>факт</t>
  </si>
  <si>
    <t>прогноз</t>
  </si>
  <si>
    <t>Создание пчеловодческого хозяйства на территории Валуйского городского округа на базе ИП Глава К(Ф)Х Ильминский С.И.</t>
  </si>
  <si>
    <t xml:space="preserve"> ИП Глава К(Ф)Х Ильминский С.И.</t>
  </si>
  <si>
    <t>2020-2024</t>
  </si>
  <si>
    <t>Организация производства товарного чеснока на территории Валуйского городского округа на базе ИП Главы К(Ф)Х Бондаренко О.В.</t>
  </si>
  <si>
    <t xml:space="preserve"> ИП Глава К(Ф)Х Бондаренко О.В.</t>
  </si>
  <si>
    <t>Создание цеха по переработке бобовых культур на базе СССППК "Уразовский Агропродукт" на территории Валуйского городского округа</t>
  </si>
  <si>
    <t>СССППК "Уразовский Агропродукт"</t>
  </si>
  <si>
    <t>2021-2025</t>
  </si>
  <si>
    <t>Создание овощеводческого хозяйства по выращиванию товарного чеснока на базе ИП Маслова Р.Г.</t>
  </si>
  <si>
    <t>ИП Маслов Р.Г.</t>
  </si>
  <si>
    <t>Создание пчеловодческого хозяйства на территории Валуйского городского округа с элементами агротуризма</t>
  </si>
  <si>
    <t>ИП Билик А.Н.</t>
  </si>
  <si>
    <t>Создание овощеводческого хозяйства по выращиванию овощей открытого грунта на территории Валуйского городского округа</t>
  </si>
  <si>
    <t>Администрация Валуйского городского округа</t>
  </si>
  <si>
    <t>ИП Мирошниченко А.В.</t>
  </si>
  <si>
    <t>2022-2026</t>
  </si>
  <si>
    <t>Создание материально-технической базы кооператива по первичной обработке бобовых и масличных культур СССПК "Агросоя" Валуйского городского округа</t>
  </si>
  <si>
    <t>СССПК "Агросоя"</t>
  </si>
  <si>
    <t>2022-2027</t>
  </si>
  <si>
    <t>Модернизация сахарных заводов Русагро в Белгородской области для увеличения объемов производства</t>
  </si>
  <si>
    <t>ООО "РУСАГРО-БЕЛГОРОД"</t>
  </si>
  <si>
    <t>2023-2025</t>
  </si>
  <si>
    <t>Реконструкция и модернизация птицеводческих комплексов (ферм) и приобретения оборудования для них</t>
  </si>
  <si>
    <t>АО "Приосколье"</t>
  </si>
  <si>
    <t>2024-2025</t>
  </si>
  <si>
    <t xml:space="preserve">Реконструкция и модернизация  мощностей </t>
  </si>
  <si>
    <t>Валуйское ОАО "Молоко", г.Валуйки,ул.Суржикова,76</t>
  </si>
  <si>
    <t>2022-2025</t>
  </si>
  <si>
    <t>Строительство магазина, г.Валуйки, ул.Коммунистическая, 24</t>
  </si>
  <si>
    <t>ИП Сафонова Е.И.</t>
  </si>
  <si>
    <t>Строительство магазина по адресу: г.Валуйки, М.Горького</t>
  </si>
  <si>
    <t xml:space="preserve"> Сердюкова В.В., г.Валуйки, ул.Чапаева, 115</t>
  </si>
  <si>
    <t>2015-2024</t>
  </si>
  <si>
    <t>Строительство здания магазина, ул.Гвардейская, 1/2</t>
  </si>
  <si>
    <t>ИП Глотов С.Е.</t>
  </si>
  <si>
    <t>Строительство магазина, г.Валуйки, ул.Щорса, 6а/129</t>
  </si>
  <si>
    <t>Широков Александр Александрович, г.Валуйки, ул.Щорса, д.3, кв.10</t>
  </si>
  <si>
    <t>Широков Александр Александрович, г.Валуйки, ул.Щорса, д.3, кв.11</t>
  </si>
  <si>
    <t xml:space="preserve">Строительство магазина
г.Валуйки, ул.Соколова, 2/1
</t>
  </si>
  <si>
    <t xml:space="preserve">Строительство магазина 
Валуйский район, п.Уразово, ул.Горького, 1Б
</t>
  </si>
  <si>
    <t>Строительство пристройки к зданию магазина, п.Уразово, ул.М.Горького,1</t>
  </si>
  <si>
    <t xml:space="preserve">Строительство магазина (поз.1)
г.Валуйки, ул.Григорьева, 51
</t>
  </si>
  <si>
    <t>ИП Попов В.В.</t>
  </si>
  <si>
    <t xml:space="preserve">Строительство магазина (поз.2)
г.Валуйки, ул.Григорьева, 51
</t>
  </si>
  <si>
    <t xml:space="preserve">Строительство магазина (поз.3)
г.Валуйки, ул.Григорьева, 51
</t>
  </si>
  <si>
    <t>2022-2024</t>
  </si>
  <si>
    <t xml:space="preserve">Строительство магазина (поз.4)
г.Валуйки, ул.Григорьева, 51
</t>
  </si>
  <si>
    <t xml:space="preserve">Строительство магазина (поз.5)
г.Валуйки, ул.Григорьева, 51
</t>
  </si>
  <si>
    <t xml:space="preserve">Строительство магазина (поз.6)
г.Валуйки, ул.Григорьева, 51
</t>
  </si>
  <si>
    <t xml:space="preserve">Строительство храма  Иоанна Богослова
Валуйкий район, с.Сухарево, ул.Луговая, 33
</t>
  </si>
  <si>
    <t xml:space="preserve">Маньшин Александр Васильевич
г.Москва, ул.Твардовского, д.5, кв.420
</t>
  </si>
  <si>
    <t xml:space="preserve">Строительство химчистки 
г.Валуйки, ул.Щорса, 8Б
</t>
  </si>
  <si>
    <t xml:space="preserve">Восканян Дарья Александровна
Валуйский р-н, с.Двулучное, ул. Ст.Разина, д.54
</t>
  </si>
  <si>
    <t>Строительство овощехранилища, г.Валуйки, Ул.М.Горького,107</t>
  </si>
  <si>
    <t>ООО "Бизнесцентр", г.Валуйки, Ул.М.Горького,107</t>
  </si>
  <si>
    <t>Строительство магазина, г.Валуйки, ул. 1 Мая, 26</t>
  </si>
  <si>
    <t>Анохина Т.И., г.Валуйки, ул.Набережная,8</t>
  </si>
  <si>
    <t>Анохина Т.И., г.Валуйки, ул.Набережная,9</t>
  </si>
  <si>
    <t>2023-2024</t>
  </si>
  <si>
    <t>Строительство магазина, г.Валуйки, ул.Красная, 83,а</t>
  </si>
  <si>
    <t>Мимясов А.В.</t>
  </si>
  <si>
    <t>Строительство кафе, г.Валуйки, ул.Коммунистическая, 97</t>
  </si>
  <si>
    <t>Акопян В.Г.</t>
  </si>
  <si>
    <t>Строительство банного комплекса, с. Новая-Симоновка, ул.Речная, 5</t>
  </si>
  <si>
    <t>Копылова Д.В.</t>
  </si>
  <si>
    <t>Геращенко В.А.</t>
  </si>
  <si>
    <t>Строительство объекта общественного питания, Уразово, ул.Плеханова,д.15/5</t>
  </si>
  <si>
    <t>Тебекина А.Н.
Белгородский р-н, с.Дубовое, мкр.Южный ул.Российская, д.7</t>
  </si>
  <si>
    <t xml:space="preserve">Тебекина А.Н.
Белгородский р-н, с.Дубовое, мкр.Южный ул.Российская, д.7
</t>
  </si>
  <si>
    <t xml:space="preserve">Реконструкция нежилого здания с пристройкой помещения магазина смешанных товаро, г.Валуйки, ул.Тимирязева, д.52 Ав </t>
  </si>
  <si>
    <t>Полухин Владимир Иванович</t>
  </si>
  <si>
    <t>Строительство магазина</t>
  </si>
  <si>
    <t>Куданова Людмила Леонидовна г.Валуйки, ул.Урожайная, 43</t>
  </si>
  <si>
    <t>Итого</t>
  </si>
  <si>
    <t>1-3 квартал</t>
  </si>
  <si>
    <t>4 квартал</t>
  </si>
  <si>
    <t>Создание овощеводческого предприятия по выращиванию чеснока на базе ИП Бутенко С.В. на территории Валуйского городского округа</t>
  </si>
  <si>
    <t>ИП Бутенко С.В.</t>
  </si>
  <si>
    <t>2024-2028</t>
  </si>
  <si>
    <t>Создание фермы по выращиванию бахчевых кульур на территории Валуйского городского округа</t>
  </si>
  <si>
    <t>Приходько Ярослав Алексееевич</t>
  </si>
  <si>
    <t>Туристический комплекс "Русские тропики" с био-вегетарием</t>
  </si>
  <si>
    <t>ИП Кольчугин Я.В.</t>
  </si>
  <si>
    <t>2023-2029</t>
  </si>
  <si>
    <t>Строительство взрослой поликлиники в г.Валуйки</t>
  </si>
  <si>
    <t>ОГБУ "УКС Белгородской области</t>
  </si>
  <si>
    <t>Устройство системы активной вентиляции кагатов сахарной свеклы</t>
  </si>
  <si>
    <t>Михайлов Сергей Николаевич 
г.Москва, ул.Истринская, д.8, корп.3, кв.672</t>
  </si>
  <si>
    <t>Индина Юлия Николаевна
Валуйский район, п.Уразово, ул.Плеханова, 14</t>
  </si>
  <si>
    <t>Индин Дмитрий Сергеевич
п.Уразово, ул.Ленина, д.28 А</t>
  </si>
  <si>
    <t>на территории Валуйского муниципального округа по  итогам за 2024 год по видам экономической деятельности</t>
  </si>
  <si>
    <t>Реконструкция нежилого здания под торгово-офисное здание</t>
  </si>
  <si>
    <t>ООО «Бисквит-Шоколад»</t>
  </si>
  <si>
    <t>ИП Чужинов С.В.</t>
  </si>
  <si>
    <t>Строительсто магазина , г.Валуйки, ул.Горького 95/1</t>
  </si>
  <si>
    <t>Строительство магазина смешанных товаров, пгт Уразово, ул.Плеханова, 78 "б"</t>
  </si>
  <si>
    <t>2024-2024</t>
  </si>
  <si>
    <t>2020-2025</t>
  </si>
  <si>
    <t>2019-2025</t>
  </si>
  <si>
    <t>2014-2025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</si>
</sst>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1"/>
      <color theme="1"/>
      <name val="Calibri"/>
      <scheme val="minor"/>
    </font>
    <font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Tinos"/>
    </font>
    <font>
      <sz val="10"/>
      <name val="Arial Cyr"/>
    </font>
    <font>
      <b/>
      <sz val="10"/>
      <name val="Arial Cyr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10" fillId="2" borderId="0" xfId="0" applyFont="1" applyFill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3" fillId="2" borderId="0" xfId="0" applyFont="1" applyFill="1"/>
    <xf numFmtId="0" fontId="14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" fillId="3" borderId="0" xfId="0" applyFont="1" applyFill="1"/>
    <xf numFmtId="0" fontId="9" fillId="2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vertical="top" wrapText="1"/>
    </xf>
    <xf numFmtId="164" fontId="9" fillId="3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/>
    <xf numFmtId="0" fontId="11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2" fontId="12" fillId="2" borderId="6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pane ySplit="1" topLeftCell="A2" activePane="bottomLeft" state="frozen"/>
      <selection activeCell="Y16" sqref="Y16"/>
      <selection pane="bottomLeft" activeCell="T14" sqref="T14"/>
    </sheetView>
  </sheetViews>
  <sheetFormatPr defaultRowHeight="12.75"/>
  <cols>
    <col min="1" max="1" width="3.85546875" style="1" customWidth="1"/>
    <col min="2" max="2" width="29.5703125" style="1" customWidth="1"/>
    <col min="3" max="3" width="11.42578125" style="2" customWidth="1"/>
    <col min="4" max="4" width="10.85546875" style="2" customWidth="1"/>
    <col min="5" max="5" width="6.5703125" style="1" customWidth="1"/>
    <col min="6" max="6" width="8.7109375" style="1" customWidth="1"/>
    <col min="7" max="7" width="7.85546875" style="1" customWidth="1"/>
    <col min="8" max="8" width="9.5703125" style="1" customWidth="1"/>
    <col min="9" max="9" width="7.85546875" style="1" customWidth="1"/>
    <col min="10" max="10" width="8.28515625" style="1" customWidth="1"/>
    <col min="11" max="12" width="8" style="1" customWidth="1"/>
    <col min="13" max="16384" width="9.140625" style="1"/>
  </cols>
  <sheetData>
    <row r="1" spans="1:12" ht="9.75" customHeight="1">
      <c r="A1" s="3"/>
      <c r="B1" s="3"/>
      <c r="C1" s="4"/>
      <c r="D1" s="4"/>
      <c r="E1" s="3"/>
      <c r="F1" s="3"/>
      <c r="G1" s="3"/>
      <c r="H1" s="3"/>
      <c r="I1" s="3"/>
      <c r="J1" s="3"/>
      <c r="K1" s="3"/>
      <c r="L1" s="3"/>
    </row>
    <row r="2" spans="1:12" ht="9" customHeight="1">
      <c r="A2" s="5"/>
      <c r="B2" s="6"/>
      <c r="C2" s="7"/>
      <c r="D2" s="7"/>
      <c r="E2" s="6"/>
      <c r="F2" s="6"/>
      <c r="G2" s="6"/>
      <c r="H2" s="6"/>
      <c r="I2" s="6"/>
      <c r="J2" s="6"/>
      <c r="K2" s="6"/>
      <c r="L2" s="6"/>
    </row>
    <row r="3" spans="1:12" ht="15.7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.75">
      <c r="A4" s="48" t="s">
        <v>103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3" customHeight="1">
      <c r="A5" s="3"/>
      <c r="B5" s="3"/>
      <c r="C5" s="4"/>
      <c r="D5" s="4"/>
      <c r="E5" s="3"/>
      <c r="F5" s="3"/>
      <c r="G5" s="3"/>
      <c r="H5" s="3"/>
      <c r="I5" s="3"/>
      <c r="J5" s="3"/>
      <c r="K5" s="3"/>
      <c r="L5" s="3"/>
    </row>
    <row r="6" spans="1:12" ht="12.75" customHeight="1">
      <c r="A6" s="39" t="s">
        <v>1</v>
      </c>
      <c r="B6" s="39" t="s">
        <v>2</v>
      </c>
      <c r="C6" s="39" t="s">
        <v>3</v>
      </c>
      <c r="D6" s="39" t="s">
        <v>4</v>
      </c>
      <c r="E6" s="39" t="s">
        <v>5</v>
      </c>
      <c r="F6" s="39" t="s">
        <v>6</v>
      </c>
      <c r="G6" s="46" t="s">
        <v>7</v>
      </c>
      <c r="H6" s="50"/>
      <c r="I6" s="50"/>
      <c r="J6" s="50"/>
      <c r="K6" s="50"/>
      <c r="L6" s="47"/>
    </row>
    <row r="7" spans="1:12" ht="12.75" customHeight="1">
      <c r="A7" s="49"/>
      <c r="B7" s="49"/>
      <c r="C7" s="49"/>
      <c r="D7" s="40"/>
      <c r="E7" s="49"/>
      <c r="F7" s="49"/>
      <c r="G7" s="42" t="s">
        <v>8</v>
      </c>
      <c r="H7" s="44">
        <v>2024</v>
      </c>
      <c r="I7" s="46" t="s">
        <v>9</v>
      </c>
      <c r="J7" s="47"/>
      <c r="K7" s="40">
        <v>2025</v>
      </c>
      <c r="L7" s="39" t="s">
        <v>10</v>
      </c>
    </row>
    <row r="8" spans="1:12" ht="82.5" customHeight="1">
      <c r="A8" s="49"/>
      <c r="B8" s="49"/>
      <c r="C8" s="49"/>
      <c r="D8" s="40"/>
      <c r="E8" s="49"/>
      <c r="F8" s="49"/>
      <c r="G8" s="43"/>
      <c r="H8" s="45"/>
      <c r="I8" s="19" t="s">
        <v>87</v>
      </c>
      <c r="J8" s="20" t="s">
        <v>88</v>
      </c>
      <c r="K8" s="40"/>
      <c r="L8" s="41"/>
    </row>
    <row r="9" spans="1:12" ht="54.75" customHeight="1">
      <c r="A9" s="49"/>
      <c r="B9" s="49"/>
      <c r="C9" s="40"/>
      <c r="D9" s="41"/>
      <c r="E9" s="40"/>
      <c r="F9" s="49"/>
      <c r="G9" s="46" t="s">
        <v>11</v>
      </c>
      <c r="H9" s="50"/>
      <c r="I9" s="50"/>
      <c r="J9" s="47"/>
      <c r="K9" s="46" t="s">
        <v>12</v>
      </c>
      <c r="L9" s="47"/>
    </row>
    <row r="10" spans="1:12">
      <c r="A10" s="8">
        <v>1</v>
      </c>
      <c r="B10" s="8">
        <v>2</v>
      </c>
      <c r="C10" s="9">
        <v>3</v>
      </c>
      <c r="D10" s="10">
        <v>4</v>
      </c>
      <c r="E10" s="8">
        <v>5</v>
      </c>
      <c r="F10" s="11">
        <v>6</v>
      </c>
      <c r="G10" s="8">
        <v>7</v>
      </c>
      <c r="H10" s="11">
        <v>8</v>
      </c>
      <c r="I10" s="8">
        <v>9</v>
      </c>
      <c r="J10" s="8">
        <v>10</v>
      </c>
      <c r="K10" s="11">
        <v>11</v>
      </c>
      <c r="L10" s="8">
        <v>12</v>
      </c>
    </row>
    <row r="11" spans="1:12" s="12" customFormat="1" ht="45">
      <c r="A11" s="24">
        <v>1</v>
      </c>
      <c r="B11" s="25" t="s">
        <v>13</v>
      </c>
      <c r="C11" s="26" t="s">
        <v>14</v>
      </c>
      <c r="D11" s="26" t="s">
        <v>14</v>
      </c>
      <c r="E11" s="32" t="s">
        <v>15</v>
      </c>
      <c r="F11" s="27">
        <f t="shared" ref="F11:F48" si="0">G11+H11+K11+L11</f>
        <v>1.99</v>
      </c>
      <c r="G11" s="30">
        <v>1.99</v>
      </c>
      <c r="H11" s="28">
        <f t="shared" ref="H11:H22" si="1">I11+J11</f>
        <v>0</v>
      </c>
      <c r="I11" s="29">
        <v>0</v>
      </c>
      <c r="J11" s="29">
        <v>0</v>
      </c>
      <c r="K11" s="30">
        <v>0</v>
      </c>
      <c r="L11" s="30">
        <v>0</v>
      </c>
    </row>
    <row r="12" spans="1:12" s="12" customFormat="1" ht="45">
      <c r="A12" s="24">
        <v>2</v>
      </c>
      <c r="B12" s="25" t="s">
        <v>16</v>
      </c>
      <c r="C12" s="26" t="s">
        <v>17</v>
      </c>
      <c r="D12" s="26" t="s">
        <v>17</v>
      </c>
      <c r="E12" s="32" t="s">
        <v>15</v>
      </c>
      <c r="F12" s="27">
        <f t="shared" si="0"/>
        <v>5.65</v>
      </c>
      <c r="G12" s="30">
        <v>5.37</v>
      </c>
      <c r="H12" s="27">
        <f>I12+J12</f>
        <v>0.28000000000000003</v>
      </c>
      <c r="I12" s="30">
        <v>0.28000000000000003</v>
      </c>
      <c r="J12" s="30">
        <v>0</v>
      </c>
      <c r="K12" s="30">
        <v>0</v>
      </c>
      <c r="L12" s="30">
        <v>0</v>
      </c>
    </row>
    <row r="13" spans="1:12" s="12" customFormat="1" ht="45">
      <c r="A13" s="24">
        <v>3</v>
      </c>
      <c r="B13" s="25" t="s">
        <v>18</v>
      </c>
      <c r="C13" s="26" t="s">
        <v>19</v>
      </c>
      <c r="D13" s="26" t="s">
        <v>19</v>
      </c>
      <c r="E13" s="32" t="s">
        <v>20</v>
      </c>
      <c r="F13" s="27">
        <f t="shared" si="0"/>
        <v>25</v>
      </c>
      <c r="G13" s="30">
        <v>25</v>
      </c>
      <c r="H13" s="28">
        <f t="shared" si="1"/>
        <v>0</v>
      </c>
      <c r="I13" s="30">
        <v>0</v>
      </c>
      <c r="J13" s="30">
        <v>0</v>
      </c>
      <c r="K13" s="30">
        <v>0</v>
      </c>
      <c r="L13" s="30">
        <v>0</v>
      </c>
    </row>
    <row r="14" spans="1:12" s="12" customFormat="1" ht="33.75">
      <c r="A14" s="24">
        <v>4</v>
      </c>
      <c r="B14" s="25" t="s">
        <v>21</v>
      </c>
      <c r="C14" s="26" t="s">
        <v>22</v>
      </c>
      <c r="D14" s="26" t="s">
        <v>22</v>
      </c>
      <c r="E14" s="32" t="s">
        <v>20</v>
      </c>
      <c r="F14" s="27">
        <f t="shared" si="0"/>
        <v>3.2370000000000001</v>
      </c>
      <c r="G14" s="30">
        <v>3.2370000000000001</v>
      </c>
      <c r="H14" s="28">
        <f t="shared" si="1"/>
        <v>0</v>
      </c>
      <c r="I14" s="30">
        <v>0</v>
      </c>
      <c r="J14" s="30">
        <v>0</v>
      </c>
      <c r="K14" s="30">
        <v>0</v>
      </c>
      <c r="L14" s="30">
        <v>0</v>
      </c>
    </row>
    <row r="15" spans="1:12" s="12" customFormat="1" ht="33.75">
      <c r="A15" s="24">
        <v>5</v>
      </c>
      <c r="B15" s="25" t="s">
        <v>23</v>
      </c>
      <c r="C15" s="26" t="s">
        <v>24</v>
      </c>
      <c r="D15" s="26" t="s">
        <v>24</v>
      </c>
      <c r="E15" s="32" t="s">
        <v>20</v>
      </c>
      <c r="F15" s="27">
        <f t="shared" si="0"/>
        <v>2.84</v>
      </c>
      <c r="G15" s="30">
        <v>2.79</v>
      </c>
      <c r="H15" s="28">
        <f t="shared" si="1"/>
        <v>0</v>
      </c>
      <c r="I15" s="30">
        <v>0</v>
      </c>
      <c r="J15" s="30">
        <v>0</v>
      </c>
      <c r="K15" s="30">
        <v>0.05</v>
      </c>
      <c r="L15" s="30">
        <v>0</v>
      </c>
    </row>
    <row r="16" spans="1:12" s="12" customFormat="1" ht="45">
      <c r="A16" s="24">
        <v>6</v>
      </c>
      <c r="B16" s="25" t="s">
        <v>25</v>
      </c>
      <c r="C16" s="26" t="s">
        <v>26</v>
      </c>
      <c r="D16" s="26" t="s">
        <v>27</v>
      </c>
      <c r="E16" s="32" t="s">
        <v>28</v>
      </c>
      <c r="F16" s="27">
        <f t="shared" si="0"/>
        <v>5.75</v>
      </c>
      <c r="G16" s="30">
        <v>5.75</v>
      </c>
      <c r="H16" s="28">
        <f t="shared" si="1"/>
        <v>0</v>
      </c>
      <c r="I16" s="30">
        <v>0</v>
      </c>
      <c r="J16" s="30">
        <v>0</v>
      </c>
      <c r="K16" s="30">
        <v>0</v>
      </c>
      <c r="L16" s="30">
        <v>0</v>
      </c>
    </row>
    <row r="17" spans="1:12" s="12" customFormat="1" ht="42">
      <c r="A17" s="24">
        <v>7</v>
      </c>
      <c r="B17" s="33" t="s">
        <v>29</v>
      </c>
      <c r="C17" s="26" t="s">
        <v>26</v>
      </c>
      <c r="D17" s="26" t="s">
        <v>30</v>
      </c>
      <c r="E17" s="32" t="s">
        <v>31</v>
      </c>
      <c r="F17" s="27">
        <f t="shared" si="0"/>
        <v>55.82</v>
      </c>
      <c r="G17" s="30">
        <v>44.32</v>
      </c>
      <c r="H17" s="28">
        <f t="shared" si="1"/>
        <v>11.5</v>
      </c>
      <c r="I17" s="30">
        <v>11.5</v>
      </c>
      <c r="J17" s="30">
        <v>0</v>
      </c>
      <c r="K17" s="30">
        <v>0</v>
      </c>
      <c r="L17" s="30">
        <v>0</v>
      </c>
    </row>
    <row r="18" spans="1:12" s="12" customFormat="1" ht="31.5">
      <c r="A18" s="24">
        <v>8</v>
      </c>
      <c r="B18" s="33" t="s">
        <v>89</v>
      </c>
      <c r="C18" s="26" t="s">
        <v>90</v>
      </c>
      <c r="D18" s="26" t="s">
        <v>90</v>
      </c>
      <c r="E18" s="32" t="s">
        <v>91</v>
      </c>
      <c r="F18" s="27">
        <v>4.0315000000000003</v>
      </c>
      <c r="G18" s="30">
        <v>0</v>
      </c>
      <c r="H18" s="30">
        <v>4.03</v>
      </c>
      <c r="I18" s="30">
        <v>0</v>
      </c>
      <c r="J18" s="30">
        <v>4.03</v>
      </c>
      <c r="K18" s="30">
        <v>0</v>
      </c>
      <c r="L18" s="30">
        <v>0</v>
      </c>
    </row>
    <row r="19" spans="1:12" s="12" customFormat="1" ht="31.5">
      <c r="A19" s="24">
        <v>9</v>
      </c>
      <c r="B19" s="33" t="s">
        <v>92</v>
      </c>
      <c r="C19" s="26" t="s">
        <v>93</v>
      </c>
      <c r="D19" s="26" t="s">
        <v>93</v>
      </c>
      <c r="E19" s="32" t="s">
        <v>91</v>
      </c>
      <c r="F19" s="27">
        <v>4.452</v>
      </c>
      <c r="G19" s="30">
        <v>0</v>
      </c>
      <c r="H19" s="30">
        <v>0</v>
      </c>
      <c r="I19" s="30">
        <v>0</v>
      </c>
      <c r="J19" s="30">
        <v>0</v>
      </c>
      <c r="K19" s="30">
        <v>4.45</v>
      </c>
      <c r="L19" s="30">
        <v>0</v>
      </c>
    </row>
    <row r="20" spans="1:12" s="12" customFormat="1" ht="22.5">
      <c r="A20" s="24">
        <v>10</v>
      </c>
      <c r="B20" s="33" t="s">
        <v>94</v>
      </c>
      <c r="C20" s="26" t="s">
        <v>95</v>
      </c>
      <c r="D20" s="26" t="s">
        <v>95</v>
      </c>
      <c r="E20" s="51" t="s">
        <v>96</v>
      </c>
      <c r="F20" s="27">
        <v>13.5</v>
      </c>
      <c r="G20" s="30">
        <v>3.5</v>
      </c>
      <c r="H20" s="28">
        <v>3</v>
      </c>
      <c r="I20" s="30">
        <v>1.5</v>
      </c>
      <c r="J20" s="30">
        <f>H20-I20</f>
        <v>1.5</v>
      </c>
      <c r="K20" s="27">
        <v>3</v>
      </c>
      <c r="L20" s="30">
        <v>4</v>
      </c>
    </row>
    <row r="21" spans="1:12" s="12" customFormat="1" ht="31.5">
      <c r="A21" s="24">
        <v>11</v>
      </c>
      <c r="B21" s="33" t="s">
        <v>97</v>
      </c>
      <c r="C21" s="26" t="s">
        <v>98</v>
      </c>
      <c r="D21" s="26" t="s">
        <v>98</v>
      </c>
      <c r="E21" s="32" t="s">
        <v>37</v>
      </c>
      <c r="F21" s="27">
        <v>777.16</v>
      </c>
      <c r="G21" s="30">
        <v>0</v>
      </c>
      <c r="H21" s="30">
        <f>SUM(I21:J21)</f>
        <v>17</v>
      </c>
      <c r="I21" s="30">
        <v>15</v>
      </c>
      <c r="J21" s="30">
        <v>2</v>
      </c>
      <c r="K21" s="27">
        <f>F21-H21</f>
        <v>760.16</v>
      </c>
      <c r="L21" s="30">
        <v>0</v>
      </c>
    </row>
    <row r="22" spans="1:12" s="12" customFormat="1" ht="33.75">
      <c r="A22" s="24">
        <v>12</v>
      </c>
      <c r="B22" s="21" t="s">
        <v>32</v>
      </c>
      <c r="C22" s="34" t="s">
        <v>33</v>
      </c>
      <c r="D22" s="34" t="s">
        <v>33</v>
      </c>
      <c r="E22" s="22" t="s">
        <v>34</v>
      </c>
      <c r="F22" s="27">
        <f t="shared" si="0"/>
        <v>412.5</v>
      </c>
      <c r="G22" s="27">
        <v>162</v>
      </c>
      <c r="H22" s="28">
        <f t="shared" si="1"/>
        <v>63</v>
      </c>
      <c r="I22" s="22">
        <v>46</v>
      </c>
      <c r="J22" s="28">
        <v>17</v>
      </c>
      <c r="K22" s="22">
        <v>187.5</v>
      </c>
      <c r="L22" s="22">
        <v>0</v>
      </c>
    </row>
    <row r="23" spans="1:12" s="12" customFormat="1" ht="33.75">
      <c r="A23" s="24">
        <v>13</v>
      </c>
      <c r="B23" s="21" t="s">
        <v>35</v>
      </c>
      <c r="C23" s="34" t="s">
        <v>36</v>
      </c>
      <c r="D23" s="34" t="s">
        <v>36</v>
      </c>
      <c r="E23" s="22" t="s">
        <v>37</v>
      </c>
      <c r="F23" s="27">
        <f t="shared" si="0"/>
        <v>719</v>
      </c>
      <c r="G23" s="27">
        <v>0</v>
      </c>
      <c r="H23" s="27">
        <f>I23+J23</f>
        <v>151.80000000000001</v>
      </c>
      <c r="I23" s="24">
        <v>121.7</v>
      </c>
      <c r="J23" s="24">
        <v>30.1</v>
      </c>
      <c r="K23" s="52">
        <v>417.2</v>
      </c>
      <c r="L23" s="24">
        <v>150</v>
      </c>
    </row>
    <row r="24" spans="1:12" s="12" customFormat="1" ht="42">
      <c r="A24" s="24">
        <v>14</v>
      </c>
      <c r="B24" s="21" t="s">
        <v>38</v>
      </c>
      <c r="C24" s="34" t="s">
        <v>39</v>
      </c>
      <c r="D24" s="34" t="s">
        <v>39</v>
      </c>
      <c r="E24" s="22" t="s">
        <v>40</v>
      </c>
      <c r="F24" s="27">
        <f t="shared" si="0"/>
        <v>163.9</v>
      </c>
      <c r="G24" s="27">
        <v>75.400000000000006</v>
      </c>
      <c r="H24" s="27">
        <f t="shared" ref="H24:H49" si="2">I24+J24</f>
        <v>24.5</v>
      </c>
      <c r="I24" s="22">
        <v>24.5</v>
      </c>
      <c r="J24" s="22">
        <v>0</v>
      </c>
      <c r="K24" s="22">
        <v>64</v>
      </c>
      <c r="L24" s="22">
        <v>0</v>
      </c>
    </row>
    <row r="25" spans="1:12" s="12" customFormat="1" ht="22.5">
      <c r="A25" s="24">
        <v>15</v>
      </c>
      <c r="B25" s="21" t="s">
        <v>99</v>
      </c>
      <c r="C25" s="34" t="s">
        <v>33</v>
      </c>
      <c r="D25" s="34" t="s">
        <v>33</v>
      </c>
      <c r="E25" s="21" t="s">
        <v>37</v>
      </c>
      <c r="F25" s="27">
        <f t="shared" si="0"/>
        <v>795.2</v>
      </c>
      <c r="G25" s="27">
        <v>0</v>
      </c>
      <c r="H25" s="27">
        <f t="shared" si="2"/>
        <v>150.6</v>
      </c>
      <c r="I25" s="22">
        <v>41.1</v>
      </c>
      <c r="J25" s="22">
        <v>109.5</v>
      </c>
      <c r="K25" s="22">
        <v>644.6</v>
      </c>
      <c r="L25" s="22">
        <v>0</v>
      </c>
    </row>
    <row r="26" spans="1:12" s="12" customFormat="1" ht="22.5">
      <c r="A26" s="24">
        <v>16</v>
      </c>
      <c r="B26" s="35" t="s">
        <v>41</v>
      </c>
      <c r="C26" s="26" t="s">
        <v>42</v>
      </c>
      <c r="D26" s="26" t="s">
        <v>42</v>
      </c>
      <c r="E26" s="32" t="s">
        <v>112</v>
      </c>
      <c r="F26" s="27">
        <f t="shared" si="0"/>
        <v>29.1</v>
      </c>
      <c r="G26" s="30">
        <v>26.67</v>
      </c>
      <c r="H26" s="30">
        <f>SUM(I26:J26)</f>
        <v>1.43</v>
      </c>
      <c r="I26" s="32">
        <v>1.43</v>
      </c>
      <c r="J26" s="32">
        <v>0</v>
      </c>
      <c r="K26" s="32">
        <v>1</v>
      </c>
      <c r="L26" s="30">
        <v>0</v>
      </c>
    </row>
    <row r="27" spans="1:12" s="12" customFormat="1" ht="35.25" customHeight="1">
      <c r="A27" s="24">
        <v>17</v>
      </c>
      <c r="B27" s="35" t="s">
        <v>43</v>
      </c>
      <c r="C27" s="26" t="s">
        <v>44</v>
      </c>
      <c r="D27" s="26" t="s">
        <v>44</v>
      </c>
      <c r="E27" s="32" t="s">
        <v>45</v>
      </c>
      <c r="F27" s="27">
        <f t="shared" si="0"/>
        <v>28.25</v>
      </c>
      <c r="G27" s="30">
        <v>22.75</v>
      </c>
      <c r="H27" s="30">
        <f t="shared" si="2"/>
        <v>5.5</v>
      </c>
      <c r="I27" s="30">
        <v>2.9</v>
      </c>
      <c r="J27" s="30">
        <v>2.6</v>
      </c>
      <c r="K27" s="30">
        <v>0</v>
      </c>
      <c r="L27" s="32">
        <v>0</v>
      </c>
    </row>
    <row r="28" spans="1:12" s="12" customFormat="1" ht="27.75" customHeight="1">
      <c r="A28" s="24">
        <v>18</v>
      </c>
      <c r="B28" s="35" t="s">
        <v>46</v>
      </c>
      <c r="C28" s="26" t="s">
        <v>47</v>
      </c>
      <c r="D28" s="26" t="s">
        <v>47</v>
      </c>
      <c r="E28" s="32" t="s">
        <v>111</v>
      </c>
      <c r="F28" s="27">
        <f t="shared" si="0"/>
        <v>50</v>
      </c>
      <c r="G28" s="30">
        <v>44.5</v>
      </c>
      <c r="H28" s="30">
        <f t="shared" si="2"/>
        <v>0</v>
      </c>
      <c r="I28" s="30">
        <v>0</v>
      </c>
      <c r="J28" s="30">
        <v>0</v>
      </c>
      <c r="K28" s="30">
        <v>5.5</v>
      </c>
      <c r="L28" s="30">
        <v>0</v>
      </c>
    </row>
    <row r="29" spans="1:12" s="12" customFormat="1" ht="63.75" customHeight="1">
      <c r="A29" s="24">
        <v>19</v>
      </c>
      <c r="B29" s="35" t="s">
        <v>48</v>
      </c>
      <c r="C29" s="26" t="s">
        <v>49</v>
      </c>
      <c r="D29" s="26" t="s">
        <v>50</v>
      </c>
      <c r="E29" s="32" t="s">
        <v>110</v>
      </c>
      <c r="F29" s="27">
        <f t="shared" si="0"/>
        <v>6</v>
      </c>
      <c r="G29" s="30">
        <v>5</v>
      </c>
      <c r="H29" s="30">
        <f t="shared" si="2"/>
        <v>1</v>
      </c>
      <c r="I29" s="30">
        <v>1</v>
      </c>
      <c r="J29" s="30">
        <v>0</v>
      </c>
      <c r="K29" s="30">
        <v>0</v>
      </c>
      <c r="L29" s="30">
        <v>0</v>
      </c>
    </row>
    <row r="30" spans="1:12" s="13" customFormat="1" ht="53.25" customHeight="1">
      <c r="A30" s="24">
        <v>20</v>
      </c>
      <c r="B30" s="25" t="s">
        <v>51</v>
      </c>
      <c r="C30" s="36" t="s">
        <v>100</v>
      </c>
      <c r="D30" s="36" t="s">
        <v>100</v>
      </c>
      <c r="E30" s="32" t="s">
        <v>20</v>
      </c>
      <c r="F30" s="27">
        <f t="shared" si="0"/>
        <v>34</v>
      </c>
      <c r="G30" s="30">
        <v>21.5</v>
      </c>
      <c r="H30" s="30">
        <f>SUM(I30:J30)</f>
        <v>2.5</v>
      </c>
      <c r="I30" s="30">
        <v>2</v>
      </c>
      <c r="J30" s="30">
        <v>0.5</v>
      </c>
      <c r="K30" s="30">
        <v>10</v>
      </c>
      <c r="L30" s="30">
        <v>0</v>
      </c>
    </row>
    <row r="31" spans="1:12" s="12" customFormat="1" ht="54.75" customHeight="1">
      <c r="A31" s="24">
        <v>21</v>
      </c>
      <c r="B31" s="35" t="s">
        <v>52</v>
      </c>
      <c r="C31" s="36" t="s">
        <v>101</v>
      </c>
      <c r="D31" s="36" t="s">
        <v>101</v>
      </c>
      <c r="E31" s="32" t="s">
        <v>20</v>
      </c>
      <c r="F31" s="27">
        <f t="shared" si="0"/>
        <v>19.5</v>
      </c>
      <c r="G31" s="30">
        <v>12</v>
      </c>
      <c r="H31" s="30">
        <f>SUM(I31:J31)</f>
        <v>3.5</v>
      </c>
      <c r="I31" s="30">
        <v>3</v>
      </c>
      <c r="J31" s="30">
        <v>0.5</v>
      </c>
      <c r="K31" s="30">
        <v>4</v>
      </c>
      <c r="L31" s="30">
        <v>0</v>
      </c>
    </row>
    <row r="32" spans="1:12" s="12" customFormat="1" ht="40.5" customHeight="1">
      <c r="A32" s="24">
        <v>22</v>
      </c>
      <c r="B32" s="35" t="s">
        <v>53</v>
      </c>
      <c r="C32" s="26" t="s">
        <v>102</v>
      </c>
      <c r="D32" s="26" t="s">
        <v>102</v>
      </c>
      <c r="E32" s="32" t="s">
        <v>20</v>
      </c>
      <c r="F32" s="27">
        <f t="shared" si="0"/>
        <v>7.4</v>
      </c>
      <c r="G32" s="30">
        <v>4.9000000000000004</v>
      </c>
      <c r="H32" s="30">
        <f t="shared" si="2"/>
        <v>1.5</v>
      </c>
      <c r="I32" s="30">
        <v>1.4</v>
      </c>
      <c r="J32" s="30">
        <v>0.1</v>
      </c>
      <c r="K32" s="30">
        <v>1</v>
      </c>
      <c r="L32" s="30">
        <v>0</v>
      </c>
    </row>
    <row r="33" spans="1:12" s="12" customFormat="1" ht="25.5" customHeight="1">
      <c r="A33" s="24">
        <v>23</v>
      </c>
      <c r="B33" s="25" t="s">
        <v>54</v>
      </c>
      <c r="C33" s="26" t="s">
        <v>55</v>
      </c>
      <c r="D33" s="26" t="s">
        <v>55</v>
      </c>
      <c r="E33" s="32" t="s">
        <v>40</v>
      </c>
      <c r="F33" s="27">
        <f t="shared" si="0"/>
        <v>9.6</v>
      </c>
      <c r="G33" s="30">
        <v>8</v>
      </c>
      <c r="H33" s="30">
        <f>SUM(I33:J33)</f>
        <v>1.4</v>
      </c>
      <c r="I33" s="32">
        <v>1.4</v>
      </c>
      <c r="J33" s="32">
        <v>0</v>
      </c>
      <c r="K33" s="32">
        <v>0.2</v>
      </c>
      <c r="L33" s="32">
        <v>0</v>
      </c>
    </row>
    <row r="34" spans="1:12" s="12" customFormat="1" ht="22.5" customHeight="1">
      <c r="A34" s="24">
        <v>24</v>
      </c>
      <c r="B34" s="25" t="s">
        <v>56</v>
      </c>
      <c r="C34" s="26" t="s">
        <v>55</v>
      </c>
      <c r="D34" s="26" t="s">
        <v>55</v>
      </c>
      <c r="E34" s="32" t="s">
        <v>40</v>
      </c>
      <c r="F34" s="27">
        <f t="shared" si="0"/>
        <v>11.36</v>
      </c>
      <c r="G34" s="30">
        <v>9.26</v>
      </c>
      <c r="H34" s="30">
        <f>SUM(I34:J34)</f>
        <v>1.5</v>
      </c>
      <c r="I34" s="29">
        <v>1.5</v>
      </c>
      <c r="J34" s="29">
        <v>0</v>
      </c>
      <c r="K34" s="29">
        <v>0.6</v>
      </c>
      <c r="L34" s="29">
        <v>0</v>
      </c>
    </row>
    <row r="35" spans="1:12" s="12" customFormat="1" ht="24" customHeight="1">
      <c r="A35" s="24">
        <v>25</v>
      </c>
      <c r="B35" s="25" t="s">
        <v>57</v>
      </c>
      <c r="C35" s="26" t="s">
        <v>55</v>
      </c>
      <c r="D35" s="26" t="s">
        <v>55</v>
      </c>
      <c r="E35" s="32" t="s">
        <v>40</v>
      </c>
      <c r="F35" s="27">
        <f t="shared" si="0"/>
        <v>30.3</v>
      </c>
      <c r="G35" s="30">
        <v>15.5</v>
      </c>
      <c r="H35" s="30">
        <f t="shared" si="2"/>
        <v>10.8</v>
      </c>
      <c r="I35" s="29">
        <v>6.3</v>
      </c>
      <c r="J35" s="29">
        <v>4.5</v>
      </c>
      <c r="K35" s="29">
        <v>4</v>
      </c>
      <c r="L35" s="29">
        <v>0</v>
      </c>
    </row>
    <row r="36" spans="1:12" s="12" customFormat="1" ht="25.5" customHeight="1">
      <c r="A36" s="24">
        <v>26</v>
      </c>
      <c r="B36" s="25" t="s">
        <v>59</v>
      </c>
      <c r="C36" s="26" t="s">
        <v>55</v>
      </c>
      <c r="D36" s="26" t="s">
        <v>55</v>
      </c>
      <c r="E36" s="32" t="s">
        <v>40</v>
      </c>
      <c r="F36" s="27">
        <f t="shared" si="0"/>
        <v>12.8</v>
      </c>
      <c r="G36" s="30">
        <v>5.6</v>
      </c>
      <c r="H36" s="30">
        <f t="shared" si="2"/>
        <v>4.4000000000000004</v>
      </c>
      <c r="I36" s="29">
        <v>2.4</v>
      </c>
      <c r="J36" s="29">
        <v>2</v>
      </c>
      <c r="K36" s="29">
        <v>2.8</v>
      </c>
      <c r="L36" s="29">
        <v>0</v>
      </c>
    </row>
    <row r="37" spans="1:12" s="12" customFormat="1" ht="24.75" customHeight="1">
      <c r="A37" s="24">
        <v>27</v>
      </c>
      <c r="B37" s="25" t="s">
        <v>60</v>
      </c>
      <c r="C37" s="26" t="s">
        <v>55</v>
      </c>
      <c r="D37" s="26" t="s">
        <v>55</v>
      </c>
      <c r="E37" s="32" t="s">
        <v>40</v>
      </c>
      <c r="F37" s="27">
        <f t="shared" si="0"/>
        <v>12.8</v>
      </c>
      <c r="G37" s="30">
        <v>5.7</v>
      </c>
      <c r="H37" s="30">
        <f t="shared" si="2"/>
        <v>5.0999999999999996</v>
      </c>
      <c r="I37" s="29">
        <v>3.2</v>
      </c>
      <c r="J37" s="29">
        <v>1.9</v>
      </c>
      <c r="K37" s="29">
        <v>2</v>
      </c>
      <c r="L37" s="29">
        <v>0</v>
      </c>
    </row>
    <row r="38" spans="1:12" s="12" customFormat="1" ht="26.25" customHeight="1">
      <c r="A38" s="24">
        <v>28</v>
      </c>
      <c r="B38" s="25" t="s">
        <v>61</v>
      </c>
      <c r="C38" s="26" t="s">
        <v>55</v>
      </c>
      <c r="D38" s="26" t="s">
        <v>55</v>
      </c>
      <c r="E38" s="32" t="s">
        <v>40</v>
      </c>
      <c r="F38" s="27">
        <f t="shared" si="0"/>
        <v>15.1</v>
      </c>
      <c r="G38" s="30">
        <v>9.1999999999999993</v>
      </c>
      <c r="H38" s="30">
        <f t="shared" si="2"/>
        <v>4.4000000000000004</v>
      </c>
      <c r="I38" s="29">
        <v>2.8</v>
      </c>
      <c r="J38" s="29">
        <v>1.6</v>
      </c>
      <c r="K38" s="29">
        <v>1.5</v>
      </c>
      <c r="L38" s="29">
        <v>0</v>
      </c>
    </row>
    <row r="39" spans="1:12" s="12" customFormat="1" ht="66.75" customHeight="1">
      <c r="A39" s="24">
        <v>29</v>
      </c>
      <c r="B39" s="25" t="s">
        <v>62</v>
      </c>
      <c r="C39" s="37" t="s">
        <v>63</v>
      </c>
      <c r="D39" s="37" t="s">
        <v>63</v>
      </c>
      <c r="E39" s="32" t="s">
        <v>20</v>
      </c>
      <c r="F39" s="27">
        <f t="shared" si="0"/>
        <v>2.6</v>
      </c>
      <c r="G39" s="30">
        <v>2.2000000000000002</v>
      </c>
      <c r="H39" s="30">
        <f t="shared" si="2"/>
        <v>0.1</v>
      </c>
      <c r="I39" s="38">
        <v>0.1</v>
      </c>
      <c r="J39" s="38">
        <v>0</v>
      </c>
      <c r="K39" s="38">
        <v>0.3</v>
      </c>
      <c r="L39" s="31">
        <v>0</v>
      </c>
    </row>
    <row r="40" spans="1:12" s="12" customFormat="1" ht="55.5" customHeight="1">
      <c r="A40" s="24">
        <v>30</v>
      </c>
      <c r="B40" s="25" t="s">
        <v>64</v>
      </c>
      <c r="C40" s="37" t="s">
        <v>65</v>
      </c>
      <c r="D40" s="37" t="s">
        <v>65</v>
      </c>
      <c r="E40" s="32" t="s">
        <v>40</v>
      </c>
      <c r="F40" s="27">
        <f t="shared" si="0"/>
        <v>15.9</v>
      </c>
      <c r="G40" s="30">
        <v>13.9</v>
      </c>
      <c r="H40" s="30">
        <f t="shared" si="2"/>
        <v>2</v>
      </c>
      <c r="I40" s="38">
        <v>1.7</v>
      </c>
      <c r="J40" s="38">
        <v>0.3</v>
      </c>
      <c r="K40" s="31">
        <v>0</v>
      </c>
      <c r="L40" s="31">
        <v>0</v>
      </c>
    </row>
    <row r="41" spans="1:12" s="12" customFormat="1" ht="52.5">
      <c r="A41" s="24">
        <v>31</v>
      </c>
      <c r="B41" s="25" t="s">
        <v>66</v>
      </c>
      <c r="C41" s="26" t="s">
        <v>67</v>
      </c>
      <c r="D41" s="26" t="s">
        <v>67</v>
      </c>
      <c r="E41" s="32" t="s">
        <v>58</v>
      </c>
      <c r="F41" s="30">
        <f t="shared" si="0"/>
        <v>15</v>
      </c>
      <c r="G41" s="30">
        <v>10</v>
      </c>
      <c r="H41" s="30">
        <f>SUM(I41:J41)</f>
        <v>5</v>
      </c>
      <c r="I41" s="38">
        <v>4.8</v>
      </c>
      <c r="J41" s="38">
        <v>0.2</v>
      </c>
      <c r="K41" s="31">
        <v>0</v>
      </c>
      <c r="L41" s="32">
        <v>0</v>
      </c>
    </row>
    <row r="42" spans="1:12" s="12" customFormat="1" ht="33.75" customHeight="1">
      <c r="A42" s="24">
        <v>32</v>
      </c>
      <c r="B42" s="25" t="s">
        <v>68</v>
      </c>
      <c r="C42" s="26" t="s">
        <v>69</v>
      </c>
      <c r="D42" s="26" t="s">
        <v>70</v>
      </c>
      <c r="E42" s="32" t="s">
        <v>34</v>
      </c>
      <c r="F42" s="27">
        <f t="shared" si="0"/>
        <v>60.2</v>
      </c>
      <c r="G42" s="30">
        <v>52</v>
      </c>
      <c r="H42" s="30">
        <f>SUM(I42:J42)</f>
        <v>6.6</v>
      </c>
      <c r="I42" s="38">
        <v>6.6</v>
      </c>
      <c r="J42" s="38">
        <v>0</v>
      </c>
      <c r="K42" s="38">
        <v>1.6</v>
      </c>
      <c r="L42" s="32">
        <v>0</v>
      </c>
    </row>
    <row r="43" spans="1:12" s="12" customFormat="1" ht="22.5">
      <c r="A43" s="24">
        <v>33</v>
      </c>
      <c r="B43" s="25" t="s">
        <v>72</v>
      </c>
      <c r="C43" s="26" t="s">
        <v>73</v>
      </c>
      <c r="D43" s="26" t="s">
        <v>73</v>
      </c>
      <c r="E43" s="32" t="s">
        <v>34</v>
      </c>
      <c r="F43" s="27">
        <f t="shared" si="0"/>
        <v>3</v>
      </c>
      <c r="G43" s="30">
        <v>0.4</v>
      </c>
      <c r="H43" s="30">
        <f>SUM(I43:J43)</f>
        <v>1.9</v>
      </c>
      <c r="I43" s="38">
        <v>1.9</v>
      </c>
      <c r="J43" s="38">
        <v>0</v>
      </c>
      <c r="K43" s="38">
        <v>0.7</v>
      </c>
      <c r="L43" s="32">
        <v>0</v>
      </c>
    </row>
    <row r="44" spans="1:12" s="12" customFormat="1" ht="22.5">
      <c r="A44" s="24">
        <v>34</v>
      </c>
      <c r="B44" s="25" t="s">
        <v>74</v>
      </c>
      <c r="C44" s="26" t="s">
        <v>75</v>
      </c>
      <c r="D44" s="26" t="s">
        <v>75</v>
      </c>
      <c r="E44" s="32" t="s">
        <v>34</v>
      </c>
      <c r="F44" s="27">
        <f t="shared" si="0"/>
        <v>16.5</v>
      </c>
      <c r="G44" s="30">
        <v>0</v>
      </c>
      <c r="H44" s="30">
        <f t="shared" si="2"/>
        <v>15</v>
      </c>
      <c r="I44" s="32">
        <v>0</v>
      </c>
      <c r="J44" s="32">
        <v>15</v>
      </c>
      <c r="K44" s="32">
        <v>1.5</v>
      </c>
      <c r="L44" s="32">
        <v>0</v>
      </c>
    </row>
    <row r="45" spans="1:12" s="12" customFormat="1" ht="23.25" customHeight="1">
      <c r="A45" s="24">
        <v>35</v>
      </c>
      <c r="B45" s="25" t="s">
        <v>76</v>
      </c>
      <c r="C45" s="26" t="s">
        <v>77</v>
      </c>
      <c r="D45" s="26" t="s">
        <v>77</v>
      </c>
      <c r="E45" s="32" t="s">
        <v>34</v>
      </c>
      <c r="F45" s="27">
        <f t="shared" si="0"/>
        <v>10.199999999999999</v>
      </c>
      <c r="G45" s="30">
        <v>3</v>
      </c>
      <c r="H45" s="30">
        <f>SUM(I45:J45)</f>
        <v>5.7</v>
      </c>
      <c r="I45" s="32">
        <v>5.7</v>
      </c>
      <c r="J45" s="32">
        <v>0</v>
      </c>
      <c r="K45" s="38">
        <v>1.5</v>
      </c>
      <c r="L45" s="32">
        <v>0</v>
      </c>
    </row>
    <row r="46" spans="1:12" s="12" customFormat="1" ht="27" customHeight="1">
      <c r="A46" s="24">
        <v>36</v>
      </c>
      <c r="B46" s="25" t="s">
        <v>108</v>
      </c>
      <c r="C46" s="26" t="s">
        <v>78</v>
      </c>
      <c r="D46" s="26" t="s">
        <v>78</v>
      </c>
      <c r="E46" s="32" t="s">
        <v>71</v>
      </c>
      <c r="F46" s="30">
        <f t="shared" si="0"/>
        <v>17</v>
      </c>
      <c r="G46" s="30">
        <v>0</v>
      </c>
      <c r="H46" s="30">
        <f t="shared" si="2"/>
        <v>17</v>
      </c>
      <c r="I46" s="32">
        <v>2.9</v>
      </c>
      <c r="J46" s="32">
        <v>14.1</v>
      </c>
      <c r="K46" s="38">
        <v>0</v>
      </c>
      <c r="L46" s="32">
        <v>0</v>
      </c>
    </row>
    <row r="47" spans="1:12" s="12" customFormat="1" ht="23.25" customHeight="1">
      <c r="A47" s="24">
        <v>37</v>
      </c>
      <c r="B47" s="25" t="s">
        <v>79</v>
      </c>
      <c r="C47" s="37" t="s">
        <v>80</v>
      </c>
      <c r="D47" s="37" t="s">
        <v>81</v>
      </c>
      <c r="E47" s="32" t="s">
        <v>71</v>
      </c>
      <c r="F47" s="27">
        <f t="shared" si="0"/>
        <v>2.5</v>
      </c>
      <c r="G47" s="30">
        <v>1.5</v>
      </c>
      <c r="H47" s="30">
        <f t="shared" si="2"/>
        <v>1</v>
      </c>
      <c r="I47" s="32">
        <v>1</v>
      </c>
      <c r="J47" s="32">
        <v>0</v>
      </c>
      <c r="K47" s="38">
        <v>0</v>
      </c>
      <c r="L47" s="32">
        <v>0</v>
      </c>
    </row>
    <row r="48" spans="1:12" ht="47.25" customHeight="1">
      <c r="A48" s="24">
        <v>38</v>
      </c>
      <c r="B48" s="25" t="s">
        <v>82</v>
      </c>
      <c r="C48" s="37" t="s">
        <v>83</v>
      </c>
      <c r="D48" s="37" t="s">
        <v>83</v>
      </c>
      <c r="E48" s="32" t="s">
        <v>109</v>
      </c>
      <c r="F48" s="27">
        <f t="shared" si="0"/>
        <v>0.35</v>
      </c>
      <c r="G48" s="30">
        <v>0</v>
      </c>
      <c r="H48" s="30">
        <f t="shared" si="2"/>
        <v>0.35</v>
      </c>
      <c r="I48" s="32">
        <v>0.35</v>
      </c>
      <c r="J48" s="32">
        <v>0</v>
      </c>
      <c r="K48" s="38">
        <v>0</v>
      </c>
      <c r="L48" s="32">
        <v>0</v>
      </c>
    </row>
    <row r="49" spans="1:12" ht="63">
      <c r="A49" s="24">
        <v>39</v>
      </c>
      <c r="B49" s="25" t="s">
        <v>84</v>
      </c>
      <c r="C49" s="37" t="s">
        <v>85</v>
      </c>
      <c r="D49" s="37" t="s">
        <v>85</v>
      </c>
      <c r="E49" s="32" t="s">
        <v>37</v>
      </c>
      <c r="F49" s="27">
        <v>18.262</v>
      </c>
      <c r="G49" s="30">
        <v>0</v>
      </c>
      <c r="H49" s="30">
        <f t="shared" si="2"/>
        <v>4.5999999999999996</v>
      </c>
      <c r="I49" s="32">
        <v>1.4</v>
      </c>
      <c r="J49" s="32">
        <v>3.2</v>
      </c>
      <c r="K49" s="38">
        <v>0</v>
      </c>
      <c r="L49" s="32">
        <v>0</v>
      </c>
    </row>
    <row r="50" spans="1:12" ht="33.75">
      <c r="A50" s="24">
        <v>40</v>
      </c>
      <c r="B50" s="25" t="s">
        <v>104</v>
      </c>
      <c r="C50" s="25" t="s">
        <v>105</v>
      </c>
      <c r="D50" s="25" t="s">
        <v>105</v>
      </c>
      <c r="E50" s="32" t="s">
        <v>37</v>
      </c>
      <c r="F50" s="27">
        <v>15</v>
      </c>
      <c r="G50" s="30">
        <v>0</v>
      </c>
      <c r="H50" s="30">
        <f t="shared" ref="H50:H51" si="3">I50+J50</f>
        <v>6</v>
      </c>
      <c r="I50" s="32">
        <v>0</v>
      </c>
      <c r="J50" s="32">
        <v>6</v>
      </c>
      <c r="K50" s="38">
        <v>9</v>
      </c>
      <c r="L50" s="32">
        <v>0</v>
      </c>
    </row>
    <row r="51" spans="1:12" ht="22.5">
      <c r="A51" s="24">
        <v>41</v>
      </c>
      <c r="B51" s="25" t="s">
        <v>107</v>
      </c>
      <c r="C51" s="25" t="s">
        <v>106</v>
      </c>
      <c r="D51" s="25" t="s">
        <v>106</v>
      </c>
      <c r="E51" s="32" t="s">
        <v>37</v>
      </c>
      <c r="F51" s="27">
        <v>80</v>
      </c>
      <c r="G51" s="30">
        <v>0</v>
      </c>
      <c r="H51" s="30">
        <f t="shared" si="3"/>
        <v>30</v>
      </c>
      <c r="I51" s="32">
        <v>0</v>
      </c>
      <c r="J51" s="32">
        <v>30</v>
      </c>
      <c r="K51" s="38">
        <v>50</v>
      </c>
      <c r="L51" s="32">
        <v>0</v>
      </c>
    </row>
    <row r="52" spans="1:12" s="23" customFormat="1">
      <c r="A52" s="53"/>
      <c r="B52" s="54" t="s">
        <v>86</v>
      </c>
      <c r="C52" s="55"/>
      <c r="D52" s="55"/>
      <c r="E52" s="56"/>
      <c r="F52" s="57">
        <f t="shared" ref="F52:I52" si="4">SUM(F11:F51)</f>
        <v>3512.7525000000001</v>
      </c>
      <c r="G52" s="57">
        <f t="shared" si="4"/>
        <v>602.93700000000001</v>
      </c>
      <c r="H52" s="57">
        <f t="shared" si="4"/>
        <v>563.99</v>
      </c>
      <c r="I52" s="57">
        <f t="shared" si="4"/>
        <v>317.35999999999996</v>
      </c>
      <c r="J52" s="57">
        <f t="shared" ref="J52" si="5">SUM(J11:J51)</f>
        <v>246.62999999999997</v>
      </c>
      <c r="K52" s="57">
        <f t="shared" ref="K52" si="6">SUM(K11:K51)</f>
        <v>2178.16</v>
      </c>
      <c r="L52" s="57">
        <f t="shared" ref="L52" si="7">SUM(L11:L51)</f>
        <v>154</v>
      </c>
    </row>
    <row r="53" spans="1:12" ht="15" customHeight="1">
      <c r="A53" s="14"/>
      <c r="B53" s="15"/>
      <c r="C53" s="16"/>
      <c r="D53" s="16"/>
      <c r="E53" s="15"/>
      <c r="F53" s="15"/>
      <c r="G53" s="15"/>
      <c r="H53" s="15"/>
      <c r="I53" s="15"/>
      <c r="J53" s="15"/>
      <c r="K53" s="15"/>
      <c r="L53" s="15"/>
    </row>
    <row r="54" spans="1:12">
      <c r="A54" s="17"/>
      <c r="B54" s="18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>
      <c r="A55" s="17"/>
      <c r="B55" s="18"/>
      <c r="C55" s="17"/>
      <c r="D55" s="17"/>
      <c r="E55" s="17"/>
      <c r="F55" s="17"/>
      <c r="G55" s="17"/>
      <c r="H55" s="17"/>
      <c r="I55" s="17"/>
      <c r="J55" s="17"/>
      <c r="K55" s="17"/>
      <c r="L55" s="17"/>
    </row>
  </sheetData>
  <mergeCells count="16">
    <mergeCell ref="A3:L3"/>
    <mergeCell ref="A4:L4"/>
    <mergeCell ref="A6:A9"/>
    <mergeCell ref="B6:B9"/>
    <mergeCell ref="C6:C9"/>
    <mergeCell ref="D6:D9"/>
    <mergeCell ref="E6:E9"/>
    <mergeCell ref="F6:F9"/>
    <mergeCell ref="G6:L6"/>
    <mergeCell ref="G9:J9"/>
    <mergeCell ref="G7:G8"/>
    <mergeCell ref="H7:H8"/>
    <mergeCell ref="I7:J7"/>
    <mergeCell ref="K7:K8"/>
    <mergeCell ref="L7:L8"/>
    <mergeCell ref="K9:L9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Труд</dc:creator>
  <cp:lastModifiedBy>Экономика1</cp:lastModifiedBy>
  <cp:revision>9</cp:revision>
  <cp:lastPrinted>2025-01-16T09:28:45Z</cp:lastPrinted>
  <dcterms:created xsi:type="dcterms:W3CDTF">2006-09-16T00:00:00Z</dcterms:created>
  <dcterms:modified xsi:type="dcterms:W3CDTF">2025-01-17T08:42:01Z</dcterms:modified>
</cp:coreProperties>
</file>